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17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5" i="1" l="1"/>
  <c r="F78" i="1" l="1"/>
  <c r="F75" i="1"/>
  <c r="F38" i="1"/>
  <c r="F26" i="1"/>
  <c r="E13" i="1"/>
  <c r="F13" i="1"/>
  <c r="F82" i="1" l="1"/>
  <c r="G11" i="2"/>
  <c r="F11" i="2"/>
  <c r="E38" i="1" l="1"/>
  <c r="E26" i="1"/>
  <c r="E78" i="1" l="1"/>
  <c r="E82" i="1" s="1"/>
  <c r="E15" i="1" l="1"/>
</calcChain>
</file>

<file path=xl/sharedStrings.xml><?xml version="1.0" encoding="utf-8"?>
<sst xmlns="http://schemas.openxmlformats.org/spreadsheetml/2006/main" count="446" uniqueCount="316">
  <si>
    <t>Наимнование имущества</t>
  </si>
  <si>
    <t>Адрес(местоположение )имущества</t>
  </si>
  <si>
    <t>Кадастровый номер муниципального имущества</t>
  </si>
  <si>
    <t>Дата возникновения и прекращения права муниципальной собственности, реквизиты документов- оснований возникновения (прекращения)права муниципальной собственности на недвижиемое имущество</t>
  </si>
  <si>
    <t>Номер реестровой записи</t>
  </si>
  <si>
    <t>Сведения об установленных в отношении муниципального имущества ограничениях (обременениях)с указанием основания и даты их возникновения и прекращения</t>
  </si>
  <si>
    <t>Здание администрации</t>
  </si>
  <si>
    <t>д. Федорище, 88</t>
  </si>
  <si>
    <t>37:13:031601:0207:002:03033/1670</t>
  </si>
  <si>
    <t>Нежилое,               125,3 кв.м</t>
  </si>
  <si>
    <t>Акт приема — передачи от 23.07.2007 г</t>
  </si>
  <si>
    <t>с. Рождествено,ул. Центральная,27</t>
  </si>
  <si>
    <t>37:13:033801:0048:002:03135/1670</t>
  </si>
  <si>
    <t>Нежилое,         62,4 кв.м</t>
  </si>
  <si>
    <t>Подсобное помещение</t>
  </si>
  <si>
    <t xml:space="preserve"> с. Рождествено,ул. Центральная, 27</t>
  </si>
  <si>
    <t>нежилое</t>
  </si>
  <si>
    <t xml:space="preserve">Расп. № 27 от 18.10.2018 г. </t>
  </si>
  <si>
    <t xml:space="preserve">Муниципальное нежилое здание  </t>
  </si>
  <si>
    <t>с. Сараево, ул. Хлебникова, д. 31</t>
  </si>
  <si>
    <t>37:13:034005:174</t>
  </si>
  <si>
    <t>ФАП, школа  183,9 кв.м</t>
  </si>
  <si>
    <t>АКТ перед. имущ.  от 10.11.2008 г.</t>
  </si>
  <si>
    <t>1-004</t>
  </si>
  <si>
    <t>1-005</t>
  </si>
  <si>
    <t>Нежилое здание (круглый склад)</t>
  </si>
  <si>
    <t xml:space="preserve">  с. Рождествено, в 50 м. Южнее переулка Центрального</t>
  </si>
  <si>
    <t>37:13:033801:730</t>
  </si>
  <si>
    <t>Круглый склад  260 кв.м</t>
  </si>
  <si>
    <t>Распоряжение № 6 от 23.04.2015 г.</t>
  </si>
  <si>
    <t>1-006</t>
  </si>
  <si>
    <t>Муниципальное нежилое помещение</t>
  </si>
  <si>
    <t>1-007</t>
  </si>
  <si>
    <t>с. Сараево, ул.Суворова,20</t>
  </si>
  <si>
    <t>37:13:034005:197</t>
  </si>
  <si>
    <t>каменное                       75,4 кв.м</t>
  </si>
  <si>
    <t>Распоряжение № 8 от 02.02.2016 г.</t>
  </si>
  <si>
    <t>итого</t>
  </si>
  <si>
    <t>Муниципальное жилое помещение</t>
  </si>
  <si>
    <t>2-001</t>
  </si>
  <si>
    <t>д. Федорище, ул.Новая,д.3 кв.1</t>
  </si>
  <si>
    <t>Каменный                 2 кв.</t>
  </si>
  <si>
    <t>д. Благинино, 10</t>
  </si>
  <si>
    <t>Инв.№ 24:220:002:0208/1690</t>
  </si>
  <si>
    <t>Бревенчатый,               31 кв.м</t>
  </si>
  <si>
    <t>с. Рождествено, ул. Лесная, 7-1</t>
  </si>
  <si>
    <t>Щитовой</t>
  </si>
  <si>
    <t>Распоряжение № 23 от 25.07.2017 г.</t>
  </si>
  <si>
    <t>с. Рождествено, ул. Лесная, 7-2</t>
  </si>
  <si>
    <t>с. Рождествено, ул. Лесная, 7-3</t>
  </si>
  <si>
    <t>с. Рождествено, ул. Лесная, 11-1</t>
  </si>
  <si>
    <t>с. Рождествено, ул. Лесная, 11-2</t>
  </si>
  <si>
    <t>с. Рождествено, ул. Лесная, 11-3</t>
  </si>
  <si>
    <t>с.Сараево,ул. Суворова, д. 6</t>
  </si>
  <si>
    <t>с. Рождествено, ул. Лесная, 19-2</t>
  </si>
  <si>
    <t>37:13:033801:705</t>
  </si>
  <si>
    <t>щитовой                      14 кв.м</t>
  </si>
  <si>
    <t>Распоряжение № 74 от 16.10.2014 г</t>
  </si>
  <si>
    <t>маневренный жилой фонд</t>
  </si>
  <si>
    <t>с. Васильчинино</t>
  </si>
  <si>
    <t>с. Сараево, ул. Суворова</t>
  </si>
  <si>
    <t>д. Драчево</t>
  </si>
  <si>
    <t>д. Благинино</t>
  </si>
  <si>
    <t xml:space="preserve">д. Михалево </t>
  </si>
  <si>
    <t>Мемориальный комплекс</t>
  </si>
  <si>
    <t>с. Рождествено, ул. Центральная, д. 27</t>
  </si>
  <si>
    <t>Распоряжение № 6 от 21.05.2015 г</t>
  </si>
  <si>
    <t>Придомовая  площадка</t>
  </si>
  <si>
    <t>с. Рождествено, ул. Лесная, д. 1</t>
  </si>
  <si>
    <t>Решение № 42 от 17.12.2013 г.</t>
  </si>
  <si>
    <t>с. Рождествено, ул. Лесная, д. 7</t>
  </si>
  <si>
    <t>с. Савраево, ул. Суворова,д. 20</t>
  </si>
  <si>
    <t>с. Сараево, ул. Суворова,  д. 6</t>
  </si>
  <si>
    <t>д. Федорище, д. 56</t>
  </si>
  <si>
    <t>Зеленые насаждения</t>
  </si>
  <si>
    <t>д. Федорище, около здания № 88</t>
  </si>
  <si>
    <t xml:space="preserve">АКТ перед. имущества от 01.11.2008 </t>
  </si>
  <si>
    <t xml:space="preserve">Земельный участок </t>
  </si>
  <si>
    <t>Западнее д.Благинино</t>
  </si>
  <si>
    <t>37:13:031611:68</t>
  </si>
  <si>
    <t>площадь  940092 кв.м</t>
  </si>
  <si>
    <t xml:space="preserve"> Распоряжение №10 от 28.04.2017 г</t>
  </si>
  <si>
    <t>Восточнее д. Благинино</t>
  </si>
  <si>
    <t>37:13:00000:778</t>
  </si>
  <si>
    <t>2106993 кв.м</t>
  </si>
  <si>
    <t>Восточнее д. Ковалево</t>
  </si>
  <si>
    <t>37:13:031601:279</t>
  </si>
  <si>
    <t>площадь 1309059 кв.м</t>
  </si>
  <si>
    <t>37:13:031601:281</t>
  </si>
  <si>
    <t xml:space="preserve">площадь 289686 кв.м </t>
  </si>
  <si>
    <t>северо-восточнее д. Анненское</t>
  </si>
  <si>
    <t>37:13:031601:280</t>
  </si>
  <si>
    <t>площадь 2398837 кв.м</t>
  </si>
  <si>
    <t>37:13:034002:96</t>
  </si>
  <si>
    <t>площадь 2500 кв.м</t>
  </si>
  <si>
    <t xml:space="preserve">Расп. № 79 от 27.12.2016 </t>
  </si>
  <si>
    <t>Дог.аренды №7\16 от 08.11.2016 г.</t>
  </si>
  <si>
    <t>севернее д. Федорище</t>
  </si>
  <si>
    <t>37:13:000000:779</t>
  </si>
  <si>
    <t xml:space="preserve"> Расп. № 79 от 27.12.2016 г.</t>
  </si>
  <si>
    <t>юго-западнее д. Благинино</t>
  </si>
  <si>
    <t>37:13:031611:67</t>
  </si>
  <si>
    <t>В районе деревень Коровино, Укладницы, Полозище, Анненское</t>
  </si>
  <si>
    <t>37:13:000000:812</t>
  </si>
  <si>
    <t>площадь 6509252 кв.м</t>
  </si>
  <si>
    <t>д. Федорище,54</t>
  </si>
  <si>
    <t>37:13:031501:140</t>
  </si>
  <si>
    <t>площадь 1024   кв.м</t>
  </si>
  <si>
    <t xml:space="preserve"> Расп. № 79 от 27.12.2016</t>
  </si>
  <si>
    <t>южнее д. Федорище</t>
  </si>
  <si>
    <t>37:13:000000:761</t>
  </si>
  <si>
    <t>Решение № 31 от 15.12.2014 г.</t>
  </si>
  <si>
    <t xml:space="preserve"> договор безвозмездного пользования 1-2017 от 16.10.2017 г. </t>
  </si>
  <si>
    <t>37:13:031601:283</t>
  </si>
  <si>
    <t xml:space="preserve"> площадь 49871 кв.м</t>
  </si>
  <si>
    <t>37:13:031601:277</t>
  </si>
  <si>
    <t>площадь 309777  кв.м</t>
  </si>
  <si>
    <t>договор безвозмездного пользования № 7-2016 от 20.06.2016</t>
  </si>
  <si>
    <t>с. Сараево, ул, Суворова, д.20</t>
  </si>
  <si>
    <t>37:13:034005:26</t>
  </si>
  <si>
    <t>площадь 2048   кв.м</t>
  </si>
  <si>
    <t>Лодыгино</t>
  </si>
  <si>
    <t>37:13:000000:763</t>
  </si>
  <si>
    <t>площадь 668946   кв.м</t>
  </si>
  <si>
    <t>Расп. № 38 от 20.09.2016</t>
  </si>
  <si>
    <t xml:space="preserve">Земельные участки </t>
  </si>
  <si>
    <t xml:space="preserve">Невостребованные земельные доли </t>
  </si>
  <si>
    <t>37:13:000000:14</t>
  </si>
  <si>
    <t>72 уч с/х  назначения</t>
  </si>
  <si>
    <t>пл 475106 кв.м (10уч)</t>
  </si>
  <si>
    <t>Расп. № 21 от 14.09.2015 г.</t>
  </si>
  <si>
    <t>пл 237553 кв.м (5уч)</t>
  </si>
  <si>
    <t>Расп. № 26 от 14.10.2015 г.</t>
  </si>
  <si>
    <t>37:13:000000:17</t>
  </si>
  <si>
    <t>пл 102647 кв.м (2уч)</t>
  </si>
  <si>
    <t>Расп. № 26 от 14.10.2015 г</t>
  </si>
  <si>
    <t>пл 718529 кв.м (14уч)</t>
  </si>
  <si>
    <t>Расп. № 34 от 08.12.2015 г.</t>
  </si>
  <si>
    <t>пл 332574 кв.м (7уч)</t>
  </si>
  <si>
    <t>пл 95021 кв.м (2уч)</t>
  </si>
  <si>
    <t>Расп. № 28 от 30.10.2015 г.</t>
  </si>
  <si>
    <t>пл 359264 кв.м (7уч)</t>
  </si>
  <si>
    <t>пл 461912 кв.м (9уч)</t>
  </si>
  <si>
    <t>Расп. № 31 от 20.11.2015 г.</t>
  </si>
  <si>
    <t>пл 307941 кв.м (6уч)</t>
  </si>
  <si>
    <t xml:space="preserve">Расп. № 6 от 29.01.2016 г.(искл. 13 участков расп. № 38 от 20.09.2016 г. </t>
  </si>
  <si>
    <t>Расп. № 6 от 29.01.2016 г.</t>
  </si>
  <si>
    <t>пл 872499 кв.м (17уч)</t>
  </si>
  <si>
    <t>Расп. № 9 от 10.02.2016</t>
  </si>
  <si>
    <t>д.Федорище, 88</t>
  </si>
  <si>
    <t>37:13:031601:207</t>
  </si>
  <si>
    <t>2844 кв.м</t>
  </si>
  <si>
    <t>с. Рождествено, ул. Центральная. д.27</t>
  </si>
  <si>
    <t>37:13:033801:48</t>
  </si>
  <si>
    <t>581 кв.м</t>
  </si>
  <si>
    <t>Южнее д. Федорище</t>
  </si>
  <si>
    <t>37:13:00000:780</t>
  </si>
  <si>
    <t>земельный участок</t>
  </si>
  <si>
    <t>37:13:033903:20</t>
  </si>
  <si>
    <t>пл. 2000 кв.м</t>
  </si>
  <si>
    <t xml:space="preserve">Расп. № 31 от 03.12.2018 г. </t>
  </si>
  <si>
    <t>37:13:031402:24</t>
  </si>
  <si>
    <t>пл. 1500 кв.м</t>
  </si>
  <si>
    <t>земельный  учвсток</t>
  </si>
  <si>
    <t>37:13:034003:31</t>
  </si>
  <si>
    <t>1122 кв.м</t>
  </si>
  <si>
    <t>37:13:031402:22</t>
  </si>
  <si>
    <t>600 кв.м</t>
  </si>
  <si>
    <t>Итого</t>
  </si>
  <si>
    <t>автомобиль</t>
  </si>
  <si>
    <t xml:space="preserve">Итого по реестру </t>
  </si>
  <si>
    <t>UAZ PATRIOT</t>
  </si>
  <si>
    <t>(VIN) XTT316300A0001109, рег. Знак А 022МО 37</t>
  </si>
  <si>
    <t xml:space="preserve">расп. № 32 от 12.12.2018 г. </t>
  </si>
  <si>
    <t>Индивидуальные характеристики имущества, (кадастровый номер, площадь, протяженность и д</t>
  </si>
  <si>
    <t>Начисленная амортизация (износ), руб.</t>
  </si>
  <si>
    <t>Сведения о правообладателе муниципального имущества</t>
  </si>
  <si>
    <t>Рождественское сельское поселение</t>
  </si>
  <si>
    <t>Рождественского сельского поселения</t>
  </si>
  <si>
    <t>37:13:033801:621</t>
  </si>
  <si>
    <t>37:13:033801:622</t>
  </si>
  <si>
    <t>37:13:033801:623</t>
  </si>
  <si>
    <t>Щитовой, лощадь 37,8 кв.м</t>
  </si>
  <si>
    <t>Щитовой, площадь 40,5 кв.м</t>
  </si>
  <si>
    <t xml:space="preserve">Щитовой, площадь 37,8 кв.м </t>
  </si>
  <si>
    <t xml:space="preserve">Распоряжение № 23 от 25.07.2017 г.,расп. № 41 от 16.12.2019 г. </t>
  </si>
  <si>
    <t>мемориальный комплес</t>
  </si>
  <si>
    <t xml:space="preserve">расп. №41 от 16.12.2019 г. </t>
  </si>
  <si>
    <t>площадь 668401  кв.м</t>
  </si>
  <si>
    <t>Сведения о балансовой стоимости  имущества</t>
  </si>
  <si>
    <t>Сведения о кадастровой стоимости  имущества</t>
  </si>
  <si>
    <r>
      <rPr>
        <b/>
        <sz val="12"/>
        <color indexed="8"/>
        <rFont val="TeamViewer12"/>
        <family val="5"/>
        <charset val="1"/>
      </rPr>
      <t>Реестр муниципального имущества Рождественского сельского поселения на 01.01.2020 г.</t>
    </r>
    <r>
      <rPr>
        <sz val="12"/>
        <color indexed="8"/>
        <rFont val="TeamViewer12"/>
        <family val="5"/>
        <charset val="1"/>
      </rPr>
      <t xml:space="preserve"> </t>
    </r>
  </si>
  <si>
    <t xml:space="preserve">РЕЕСТР МУНИЦИПАЛЬНОГО ИМУЩЕСТВА ,
закрепленного на праве оперативного управления
</t>
  </si>
  <si>
    <t>Наименование недвижимого имущества</t>
  </si>
  <si>
    <t>Адрес(местоположение) недвижимого имущества</t>
  </si>
  <si>
    <t>Кадастровый номер муниципального недвижимого имущества</t>
  </si>
  <si>
    <t>Площадь, протяженность и иные параметры, характеризующие физические свойства недвижиемого имущества</t>
  </si>
  <si>
    <t>Сведения о балансовой стоимости недвижиемого имущества и начисленной амортизации(износе)</t>
  </si>
  <si>
    <t>Сведения о кадастровой стоимости недвижиемого имущества</t>
  </si>
  <si>
    <t>Даты возникновения и прекращения права муниципальной собственности на недвижиемое имущество</t>
  </si>
  <si>
    <t>Реквизиты документов- оснований возникновения (прекращения)права муниципальной собственности на недвижиемое имущество</t>
  </si>
  <si>
    <t>Здание клуба</t>
  </si>
  <si>
    <t>37:13:034005:0035:002:3137/1670</t>
  </si>
  <si>
    <t>805525-60</t>
  </si>
  <si>
    <t>В опер.упр. МКУ КБО от 01.10.2007 г. № 32</t>
  </si>
  <si>
    <t>с. Рождествено, ул. Центральная, д.48-3</t>
  </si>
  <si>
    <t>37:13:033801:56</t>
  </si>
  <si>
    <t>с. Рождествено, ул. Центральная, д. 48 пом.2</t>
  </si>
  <si>
    <t>37:13:033801:727</t>
  </si>
  <si>
    <t>Детская площадка</t>
  </si>
  <si>
    <t>с. Рождествено, ул. Центральная, д.48</t>
  </si>
  <si>
    <t>Решение № 30 от 16.12.2011 г.</t>
  </si>
  <si>
    <t>Пост. № 34 от 11.06.2015 г</t>
  </si>
  <si>
    <t>3158 кв.м</t>
  </si>
  <si>
    <t xml:space="preserve">пост. № 37 от 20.08.2019 г. </t>
  </si>
  <si>
    <t xml:space="preserve">Итого </t>
  </si>
  <si>
    <t>0-001</t>
  </si>
  <si>
    <t xml:space="preserve">с. Сараево,
ул. Суворова, 24
</t>
  </si>
  <si>
    <t xml:space="preserve">Нежилое
98,7 кв.м
</t>
  </si>
  <si>
    <t>0-002</t>
  </si>
  <si>
    <t xml:space="preserve">Нежилое
150,9 кв.м
</t>
  </si>
  <si>
    <t xml:space="preserve"> 292160-00</t>
  </si>
  <si>
    <t>0-003</t>
  </si>
  <si>
    <t>Здание клуба(библиотека)</t>
  </si>
  <si>
    <t xml:space="preserve">Нежилое
159,2 кв.м
</t>
  </si>
  <si>
    <t>Распоряжение № 6 от 23.04.2015 г</t>
  </si>
  <si>
    <t xml:space="preserve">В опер.упр. МКУ КБО ,
пост. № 34 от 30.10.2018 г.
</t>
  </si>
  <si>
    <t>д. Федорище,29</t>
  </si>
  <si>
    <t>площадь 461301 кв.м</t>
  </si>
  <si>
    <t xml:space="preserve"> Расп. № 79 от 27.12.2016 г., расп.№ 20 от 05.10.2020 г. </t>
  </si>
  <si>
    <t>договор аренды № 1\2020 от 25.06.2020</t>
  </si>
  <si>
    <t>Дог.аренды №1\2020  от 24.07.2020</t>
  </si>
  <si>
    <t>Дог.аренды № 2\2020 от 24.07.2020</t>
  </si>
  <si>
    <t>Договор аренды № 4\2020 от 24.07.2020 г</t>
  </si>
  <si>
    <t>площадь 1871827 кв.м</t>
  </si>
  <si>
    <t>Распоряжение № 3 от 10.01.2017 г., расп.№ 20 от 05.10.2020</t>
  </si>
  <si>
    <t>Дог. Аренды № 3\2020 от 24.07.2020</t>
  </si>
  <si>
    <t>Дог.аренды № 5\2020 от 24.07.2020</t>
  </si>
  <si>
    <t>площадь 2884612 кв.м</t>
  </si>
  <si>
    <t xml:space="preserve"> Распоряжение №10 от 28.04.2017 г, расп. №20 от 05.10.2020</t>
  </si>
  <si>
    <t>Договор аренды № 6/2020  от 24.07.2020 г</t>
  </si>
  <si>
    <t>Дог.аренды № 7\2020 от 24.07.2020</t>
  </si>
  <si>
    <t>северо-восточнее .д. Федорище</t>
  </si>
  <si>
    <t>Дог.безвозмездного пользования  №1-2020 от 15.07.2020</t>
  </si>
  <si>
    <t xml:space="preserve">земельный участок </t>
  </si>
  <si>
    <t>37:13:00000:1066</t>
  </si>
  <si>
    <t>пл. 58118 кв.м</t>
  </si>
  <si>
    <t>расп.№ 20 от 05.10.2020</t>
  </si>
  <si>
    <t>РАЗДЕЛ 1 Недвижимое имущество</t>
  </si>
  <si>
    <t xml:space="preserve">                                                                                                                        3. Сооружения,мосты, дороги</t>
  </si>
  <si>
    <r>
      <t xml:space="preserve">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  <charset val="204"/>
      </rPr>
      <t xml:space="preserve"> 2.Жилой фонд</t>
    </r>
  </si>
  <si>
    <t>1.Нежилой фонд</t>
  </si>
  <si>
    <r>
      <t xml:space="preserve">                                                                                                                   </t>
    </r>
    <r>
      <rPr>
        <b/>
        <sz val="11"/>
        <color indexed="8"/>
        <rFont val="Calibri"/>
        <family val="2"/>
        <charset val="204"/>
      </rPr>
      <t xml:space="preserve"> 4. Земельные участки</t>
    </r>
  </si>
  <si>
    <r>
      <t xml:space="preserve">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  <charset val="204"/>
      </rPr>
      <t xml:space="preserve">  РАЗДЕЛ 2. Движимое имущество и иное имущество, не относящееся к недвижимым и движимым вещам.</t>
    </r>
  </si>
  <si>
    <t>1.1-001</t>
  </si>
  <si>
    <t>1.1-002</t>
  </si>
  <si>
    <t>1.1-003</t>
  </si>
  <si>
    <t>1.1-004</t>
  </si>
  <si>
    <t>1.1-005</t>
  </si>
  <si>
    <t>1.1-006</t>
  </si>
  <si>
    <t>1.2-001</t>
  </si>
  <si>
    <t>1.2-002</t>
  </si>
  <si>
    <t>1.2-003</t>
  </si>
  <si>
    <t>1.2-004</t>
  </si>
  <si>
    <t>1.2-005</t>
  </si>
  <si>
    <t>1.2-006</t>
  </si>
  <si>
    <t>1.2-007</t>
  </si>
  <si>
    <t>1.2-008</t>
  </si>
  <si>
    <t>1.2-009</t>
  </si>
  <si>
    <t>1.2-010</t>
  </si>
  <si>
    <t>1.3-027</t>
  </si>
  <si>
    <t>1.3-028</t>
  </si>
  <si>
    <t xml:space="preserve">1.3-050 </t>
  </si>
  <si>
    <t>1.3-051</t>
  </si>
  <si>
    <t xml:space="preserve">1.3-052 </t>
  </si>
  <si>
    <t>1.3-053</t>
  </si>
  <si>
    <t>1.3-054</t>
  </si>
  <si>
    <t>1.3-055</t>
  </si>
  <si>
    <t>1.3-056</t>
  </si>
  <si>
    <t>1.4-001</t>
  </si>
  <si>
    <t>1.4-002</t>
  </si>
  <si>
    <t>1.4-003</t>
  </si>
  <si>
    <t>1.4-004</t>
  </si>
  <si>
    <t>1.4-005</t>
  </si>
  <si>
    <t>1.4-006</t>
  </si>
  <si>
    <t>1.4-007</t>
  </si>
  <si>
    <t>1.4-008</t>
  </si>
  <si>
    <t>1.4-009</t>
  </si>
  <si>
    <t>1.4-010</t>
  </si>
  <si>
    <t>1.4-011</t>
  </si>
  <si>
    <t>1.4-012</t>
  </si>
  <si>
    <t>1.4-013</t>
  </si>
  <si>
    <t>1.4-014</t>
  </si>
  <si>
    <t>1.4-015</t>
  </si>
  <si>
    <t>1.4-016</t>
  </si>
  <si>
    <t>1.4-017</t>
  </si>
  <si>
    <t>1.4-018</t>
  </si>
  <si>
    <t>1.4-019</t>
  </si>
  <si>
    <t>1.4-020</t>
  </si>
  <si>
    <t>1.4-021</t>
  </si>
  <si>
    <t>1.4-022</t>
  </si>
  <si>
    <t>1.4-023</t>
  </si>
  <si>
    <t>1.4-024</t>
  </si>
  <si>
    <t>1.4-025</t>
  </si>
  <si>
    <t>1.4-026</t>
  </si>
  <si>
    <t>1.4-027</t>
  </si>
  <si>
    <t>1.4-028</t>
  </si>
  <si>
    <t>1.4-029</t>
  </si>
  <si>
    <t>1.4-030</t>
  </si>
  <si>
    <t>1.4-031</t>
  </si>
  <si>
    <t>1.4-032</t>
  </si>
  <si>
    <t>1.4-033</t>
  </si>
  <si>
    <t>1.4-034</t>
  </si>
  <si>
    <t>1.4-035</t>
  </si>
  <si>
    <t>РАЗДЕЛ 3 . Сведения о муниципальных унитарных предприятиях, муниципальных учреждениях, хозяйственных обществах, товариществах, акции, доли (вклады) в уставном(складочном )капитале, которых принадлежат муниципальному образованию, иных юридических лицах, в которых муницпальное образование является учредителем( участником)</t>
  </si>
  <si>
    <t>договор аренды 1\2020 от 25.06.2020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</si>
</sst>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mbria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eamViewer12"/>
      <family val="5"/>
      <charset val="1"/>
    </font>
    <font>
      <sz val="12"/>
      <color indexed="8"/>
      <name val="TeamViewer12"/>
      <family val="5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rgb="FF000001"/>
      </left>
      <right/>
      <top/>
      <bottom style="medium">
        <color rgb="FF000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1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1" fillId="0" borderId="0" xfId="1"/>
    <xf numFmtId="0" fontId="1" fillId="0" borderId="1" xfId="1" applyBorder="1" applyAlignment="1">
      <alignment horizontal="center" wrapText="1"/>
    </xf>
    <xf numFmtId="0" fontId="2" fillId="0" borderId="1" xfId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1" fillId="0" borderId="1" xfId="1" applyBorder="1"/>
    <xf numFmtId="0" fontId="1" fillId="0" borderId="3" xfId="1" applyBorder="1"/>
    <xf numFmtId="2" fontId="2" fillId="0" borderId="1" xfId="1" applyNumberFormat="1" applyFont="1" applyBorder="1" applyAlignment="1">
      <alignment horizontal="center" vertical="top"/>
    </xf>
    <xf numFmtId="0" fontId="2" fillId="0" borderId="1" xfId="1" applyFont="1" applyBorder="1" applyAlignment="1">
      <alignment vertical="top" wrapText="1"/>
    </xf>
    <xf numFmtId="0" fontId="2" fillId="0" borderId="0" xfId="1" applyFont="1" applyAlignment="1">
      <alignment wrapText="1"/>
    </xf>
    <xf numFmtId="0" fontId="2" fillId="0" borderId="4" xfId="1" applyFont="1" applyBorder="1" applyAlignment="1">
      <alignment horizontal="center" vertical="top" wrapText="1"/>
    </xf>
    <xf numFmtId="0" fontId="2" fillId="0" borderId="1" xfId="1" applyFont="1" applyBorder="1" applyAlignment="1">
      <alignment wrapText="1"/>
    </xf>
    <xf numFmtId="0" fontId="2" fillId="0" borderId="0" xfId="1" applyFont="1" applyBorder="1" applyAlignment="1">
      <alignment horizontal="center" vertical="top" wrapText="1"/>
    </xf>
    <xf numFmtId="2" fontId="2" fillId="0" borderId="5" xfId="1" applyNumberFormat="1" applyFont="1" applyBorder="1" applyAlignment="1">
      <alignment horizontal="center" vertical="top" wrapText="1"/>
    </xf>
    <xf numFmtId="2" fontId="1" fillId="0" borderId="1" xfId="1" applyNumberFormat="1" applyBorder="1"/>
    <xf numFmtId="0" fontId="2" fillId="2" borderId="5" xfId="1" applyFont="1" applyFill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1" xfId="1" applyFont="1" applyBorder="1"/>
    <xf numFmtId="0" fontId="1" fillId="0" borderId="1" xfId="1" applyFont="1" applyBorder="1" applyAlignment="1">
      <alignment wrapText="1"/>
    </xf>
    <xf numFmtId="0" fontId="2" fillId="2" borderId="1" xfId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wrapText="1"/>
    </xf>
    <xf numFmtId="49" fontId="2" fillId="0" borderId="1" xfId="1" applyNumberFormat="1" applyFont="1" applyBorder="1" applyAlignment="1">
      <alignment horizontal="center" vertical="top" wrapText="1"/>
    </xf>
    <xf numFmtId="0" fontId="1" fillId="0" borderId="1" xfId="1" applyBorder="1" applyAlignment="1">
      <alignment wrapText="1"/>
    </xf>
    <xf numFmtId="2" fontId="2" fillId="0" borderId="1" xfId="1" applyNumberFormat="1" applyFont="1" applyBorder="1" applyAlignment="1">
      <alignment vertical="top" wrapText="1"/>
    </xf>
    <xf numFmtId="0" fontId="2" fillId="0" borderId="9" xfId="1" applyFont="1" applyBorder="1" applyAlignment="1">
      <alignment horizontal="center" vertical="top" wrapText="1"/>
    </xf>
    <xf numFmtId="2" fontId="2" fillId="0" borderId="9" xfId="1" applyNumberFormat="1" applyFont="1" applyBorder="1" applyAlignment="1">
      <alignment horizontal="center" vertical="top" wrapText="1"/>
    </xf>
    <xf numFmtId="49" fontId="2" fillId="0" borderId="9" xfId="1" applyNumberFormat="1" applyFont="1" applyBorder="1" applyAlignment="1">
      <alignment horizontal="center" vertical="top" wrapText="1"/>
    </xf>
    <xf numFmtId="0" fontId="1" fillId="0" borderId="8" xfId="1" applyBorder="1"/>
    <xf numFmtId="0" fontId="2" fillId="0" borderId="8" xfId="1" applyFont="1" applyBorder="1" applyAlignment="1">
      <alignment horizontal="center" vertical="top" wrapText="1"/>
    </xf>
    <xf numFmtId="2" fontId="2" fillId="0" borderId="8" xfId="1" applyNumberFormat="1" applyFont="1" applyBorder="1" applyAlignment="1">
      <alignment horizontal="center" vertical="top" wrapText="1"/>
    </xf>
    <xf numFmtId="49" fontId="2" fillId="0" borderId="8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1" fillId="0" borderId="1" xfId="1" applyFont="1" applyBorder="1" applyAlignment="1"/>
    <xf numFmtId="0" fontId="2" fillId="0" borderId="1" xfId="1" applyFont="1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Border="1" applyAlignment="1">
      <alignment horizontal="center" vertical="top" wrapText="1"/>
    </xf>
    <xf numFmtId="2" fontId="1" fillId="0" borderId="12" xfId="1" applyNumberFormat="1" applyBorder="1"/>
    <xf numFmtId="2" fontId="2" fillId="0" borderId="9" xfId="1" applyNumberFormat="1" applyFont="1" applyBorder="1" applyAlignment="1">
      <alignment horizontal="center" vertical="top"/>
    </xf>
    <xf numFmtId="0" fontId="1" fillId="0" borderId="12" xfId="1" applyBorder="1"/>
    <xf numFmtId="0" fontId="2" fillId="0" borderId="9" xfId="1" applyFont="1" applyBorder="1" applyAlignment="1">
      <alignment vertical="top" wrapText="1"/>
    </xf>
    <xf numFmtId="0" fontId="2" fillId="0" borderId="8" xfId="1" applyFont="1" applyBorder="1" applyAlignment="1">
      <alignment wrapText="1"/>
    </xf>
    <xf numFmtId="2" fontId="2" fillId="0" borderId="6" xfId="1" applyNumberFormat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2" fillId="0" borderId="7" xfId="1" applyFont="1" applyBorder="1"/>
    <xf numFmtId="0" fontId="1" fillId="0" borderId="17" xfId="1" applyBorder="1"/>
    <xf numFmtId="0" fontId="7" fillId="0" borderId="8" xfId="0" applyFont="1" applyBorder="1"/>
    <xf numFmtId="0" fontId="0" fillId="0" borderId="8" xfId="0" applyBorder="1"/>
    <xf numFmtId="0" fontId="1" fillId="0" borderId="18" xfId="1" applyBorder="1"/>
    <xf numFmtId="0" fontId="1" fillId="0" borderId="19" xfId="1" applyBorder="1"/>
    <xf numFmtId="0" fontId="1" fillId="0" borderId="12" xfId="1" applyFont="1" applyBorder="1" applyAlignment="1"/>
    <xf numFmtId="0" fontId="0" fillId="0" borderId="13" xfId="0" applyBorder="1" applyAlignment="1">
      <alignment vertical="top"/>
    </xf>
    <xf numFmtId="49" fontId="2" fillId="0" borderId="13" xfId="1" applyNumberFormat="1" applyFont="1" applyBorder="1" applyAlignment="1">
      <alignment horizontal="center" vertical="top" wrapText="1"/>
    </xf>
    <xf numFmtId="0" fontId="0" fillId="0" borderId="13" xfId="0" applyBorder="1"/>
    <xf numFmtId="0" fontId="1" fillId="0" borderId="8" xfId="1" applyBorder="1" applyAlignment="1">
      <alignment vertical="top"/>
    </xf>
    <xf numFmtId="0" fontId="2" fillId="0" borderId="3" xfId="1" applyFont="1" applyFill="1" applyBorder="1" applyAlignment="1">
      <alignment wrapText="1"/>
    </xf>
    <xf numFmtId="0" fontId="1" fillId="0" borderId="9" xfId="1" applyFont="1" applyBorder="1" applyAlignment="1">
      <alignment wrapText="1"/>
    </xf>
    <xf numFmtId="2" fontId="1" fillId="0" borderId="8" xfId="1" applyNumberFormat="1" applyBorder="1"/>
    <xf numFmtId="2" fontId="2" fillId="0" borderId="0" xfId="1" applyNumberFormat="1" applyFont="1" applyBorder="1" applyAlignment="1">
      <alignment horizontal="center" vertical="top" wrapText="1"/>
    </xf>
    <xf numFmtId="2" fontId="2" fillId="0" borderId="20" xfId="1" applyNumberFormat="1" applyFont="1" applyBorder="1" applyAlignment="1">
      <alignment horizontal="center" vertical="top" wrapText="1"/>
    </xf>
    <xf numFmtId="2" fontId="2" fillId="0" borderId="21" xfId="1" applyNumberFormat="1" applyFont="1" applyBorder="1" applyAlignment="1">
      <alignment horizontal="center" vertical="top" wrapText="1"/>
    </xf>
    <xf numFmtId="2" fontId="2" fillId="0" borderId="22" xfId="1" applyNumberFormat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 wrapText="1"/>
    </xf>
    <xf numFmtId="0" fontId="1" fillId="0" borderId="23" xfId="1" applyFont="1" applyBorder="1" applyAlignment="1"/>
    <xf numFmtId="0" fontId="1" fillId="0" borderId="24" xfId="1" applyFont="1" applyBorder="1" applyAlignment="1"/>
    <xf numFmtId="0" fontId="1" fillId="0" borderId="8" xfId="1" applyBorder="1" applyAlignment="1">
      <alignment wrapText="1"/>
    </xf>
    <xf numFmtId="0" fontId="7" fillId="3" borderId="25" xfId="0" applyFont="1" applyFill="1" applyBorder="1" applyAlignment="1">
      <alignment horizontal="center" vertical="center" wrapText="1"/>
    </xf>
    <xf numFmtId="0" fontId="10" fillId="0" borderId="8" xfId="1" applyFont="1" applyBorder="1" applyAlignment="1">
      <alignment vertical="top" wrapText="1"/>
    </xf>
    <xf numFmtId="0" fontId="10" fillId="0" borderId="26" xfId="1" applyFont="1" applyBorder="1" applyAlignment="1">
      <alignment vertical="top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27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3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3" borderId="13" xfId="0" applyFont="1" applyFill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/>
    </xf>
    <xf numFmtId="0" fontId="10" fillId="0" borderId="8" xfId="1" applyFont="1" applyBorder="1"/>
    <xf numFmtId="0" fontId="2" fillId="0" borderId="1" xfId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1" fillId="0" borderId="1" xfId="1" applyFont="1" applyBorder="1" applyAlignment="1"/>
    <xf numFmtId="0" fontId="1" fillId="0" borderId="9" xfId="1" applyFont="1" applyBorder="1" applyAlignment="1"/>
    <xf numFmtId="0" fontId="3" fillId="0" borderId="0" xfId="1" applyFont="1" applyBorder="1" applyAlignment="1"/>
    <xf numFmtId="0" fontId="2" fillId="0" borderId="14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9" fillId="0" borderId="0" xfId="1" applyFont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top" wrapText="1"/>
    </xf>
    <xf numFmtId="0" fontId="1" fillId="0" borderId="1" xfId="1" applyBorder="1" applyAlignment="1"/>
    <xf numFmtId="2" fontId="2" fillId="0" borderId="1" xfId="1" applyNumberFormat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1" fillId="0" borderId="10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1" fillId="0" borderId="16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2" fillId="0" borderId="8" xfId="1" applyFont="1" applyFill="1" applyBorder="1" applyAlignment="1">
      <alignment wrapText="1"/>
    </xf>
    <xf numFmtId="49" fontId="2" fillId="0" borderId="3" xfId="1" applyNumberFormat="1" applyFont="1" applyBorder="1" applyAlignment="1">
      <alignment horizontal="center" vertical="top" wrapText="1"/>
    </xf>
    <xf numFmtId="0" fontId="1" fillId="0" borderId="9" xfId="1" applyBorder="1"/>
    <xf numFmtId="0" fontId="2" fillId="0" borderId="12" xfId="1" applyFont="1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topLeftCell="A77" zoomScaleNormal="100" workbookViewId="0">
      <selection activeCell="A80" sqref="A80:H80"/>
    </sheetView>
  </sheetViews>
  <sheetFormatPr defaultColWidth="8.7109375" defaultRowHeight="15" x14ac:dyDescent="0.25"/>
  <cols>
    <col min="1" max="1" width="18" style="1" customWidth="1"/>
    <col min="2" max="3" width="17.85546875" style="1" customWidth="1"/>
    <col min="4" max="4" width="17.7109375" style="1" customWidth="1"/>
    <col min="5" max="6" width="14.85546875" style="1" customWidth="1"/>
    <col min="7" max="7" width="9.5703125" style="1" customWidth="1"/>
    <col min="8" max="8" width="18.42578125" style="1" customWidth="1"/>
    <col min="9" max="9" width="18.42578125" style="50" customWidth="1"/>
    <col min="10" max="10" width="8.7109375" style="1"/>
    <col min="11" max="11" width="14.5703125" style="1" customWidth="1"/>
  </cols>
  <sheetData>
    <row r="1" spans="1:11" ht="15.75" customHeight="1" thickBot="1" x14ac:dyDescent="0.3">
      <c r="A1" s="134" t="s">
        <v>191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66.5" thickBot="1" x14ac:dyDescent="0.25">
      <c r="A2" s="8" t="s">
        <v>0</v>
      </c>
      <c r="B2" s="8" t="s">
        <v>1</v>
      </c>
      <c r="C2" s="8" t="s">
        <v>2</v>
      </c>
      <c r="D2" s="8" t="s">
        <v>174</v>
      </c>
      <c r="E2" s="8" t="s">
        <v>190</v>
      </c>
      <c r="F2" s="8" t="s">
        <v>189</v>
      </c>
      <c r="G2" s="59" t="s">
        <v>175</v>
      </c>
      <c r="H2" s="8" t="s">
        <v>3</v>
      </c>
      <c r="I2" s="8" t="s">
        <v>176</v>
      </c>
      <c r="J2" s="8" t="s">
        <v>4</v>
      </c>
      <c r="K2" s="60" t="s">
        <v>5</v>
      </c>
    </row>
    <row r="3" spans="1:1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/>
      <c r="G3" s="2">
        <v>6</v>
      </c>
      <c r="H3" s="2">
        <v>7</v>
      </c>
      <c r="I3" s="48">
        <v>8</v>
      </c>
      <c r="J3" s="2">
        <v>9</v>
      </c>
      <c r="K3" s="2">
        <v>10</v>
      </c>
    </row>
    <row r="4" spans="1:11" x14ac:dyDescent="0.25">
      <c r="A4" s="144" t="s">
        <v>248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x14ac:dyDescent="0.25">
      <c r="A5" s="118"/>
      <c r="B5" s="119"/>
      <c r="C5" s="119"/>
      <c r="D5" s="145" t="s">
        <v>251</v>
      </c>
      <c r="E5" s="132"/>
      <c r="F5" s="132"/>
      <c r="G5" s="132"/>
      <c r="H5" s="119"/>
      <c r="I5" s="143"/>
      <c r="J5" s="119"/>
      <c r="K5" s="119"/>
    </row>
    <row r="6" spans="1:11" ht="44.25" customHeight="1" x14ac:dyDescent="0.25">
      <c r="A6" s="136" t="s">
        <v>6</v>
      </c>
      <c r="B6" s="136" t="s">
        <v>7</v>
      </c>
      <c r="C6" s="136" t="s">
        <v>8</v>
      </c>
      <c r="D6" s="3" t="s">
        <v>9</v>
      </c>
      <c r="E6" s="138">
        <v>395181.6</v>
      </c>
      <c r="F6" s="138">
        <v>395181.6</v>
      </c>
      <c r="G6" s="45"/>
      <c r="H6" s="136" t="s">
        <v>10</v>
      </c>
      <c r="I6" s="139" t="s">
        <v>177</v>
      </c>
      <c r="J6" s="136" t="s">
        <v>254</v>
      </c>
      <c r="K6" s="5"/>
    </row>
    <row r="7" spans="1:11" ht="15" hidden="1" customHeight="1" x14ac:dyDescent="0.25">
      <c r="A7" s="137"/>
      <c r="B7" s="137"/>
      <c r="C7" s="137"/>
      <c r="D7" s="3"/>
      <c r="E7" s="138"/>
      <c r="F7" s="138"/>
      <c r="G7" s="45"/>
      <c r="H7" s="136"/>
      <c r="I7" s="140"/>
      <c r="J7" s="136"/>
      <c r="K7" s="5"/>
    </row>
    <row r="8" spans="1:11" ht="38.25" x14ac:dyDescent="0.25">
      <c r="A8" s="3" t="s">
        <v>6</v>
      </c>
      <c r="B8" s="3" t="s">
        <v>11</v>
      </c>
      <c r="C8" s="3" t="s">
        <v>12</v>
      </c>
      <c r="D8" s="3" t="s">
        <v>13</v>
      </c>
      <c r="E8" s="4">
        <v>278704.8</v>
      </c>
      <c r="F8" s="112">
        <v>278704.8</v>
      </c>
      <c r="G8" s="45"/>
      <c r="H8" s="3" t="s">
        <v>10</v>
      </c>
      <c r="I8" s="140"/>
      <c r="J8" s="3" t="s">
        <v>255</v>
      </c>
      <c r="K8" s="5"/>
    </row>
    <row r="9" spans="1:11" ht="25.5" x14ac:dyDescent="0.25">
      <c r="A9" s="3" t="s">
        <v>14</v>
      </c>
      <c r="B9" s="3" t="s">
        <v>15</v>
      </c>
      <c r="C9" s="3"/>
      <c r="D9" s="3" t="s">
        <v>16</v>
      </c>
      <c r="E9" s="4">
        <v>31117.4</v>
      </c>
      <c r="F9" s="112">
        <v>31117.4</v>
      </c>
      <c r="G9" s="45"/>
      <c r="H9" s="3" t="s">
        <v>17</v>
      </c>
      <c r="I9" s="140"/>
      <c r="J9" s="3" t="s">
        <v>256</v>
      </c>
      <c r="K9" s="5"/>
    </row>
    <row r="10" spans="1:11" ht="25.5" x14ac:dyDescent="0.25">
      <c r="A10" s="3" t="s">
        <v>18</v>
      </c>
      <c r="B10" s="3" t="s">
        <v>19</v>
      </c>
      <c r="C10" s="3" t="s">
        <v>20</v>
      </c>
      <c r="D10" s="3" t="s">
        <v>21</v>
      </c>
      <c r="E10" s="4">
        <v>700118</v>
      </c>
      <c r="F10" s="112">
        <v>700118</v>
      </c>
      <c r="G10" s="45"/>
      <c r="H10" s="3" t="s">
        <v>22</v>
      </c>
      <c r="I10" s="140"/>
      <c r="J10" s="3" t="s">
        <v>257</v>
      </c>
      <c r="K10" s="5"/>
    </row>
    <row r="11" spans="1:11" ht="51" x14ac:dyDescent="0.25">
      <c r="A11" s="3" t="s">
        <v>25</v>
      </c>
      <c r="B11" s="3" t="s">
        <v>26</v>
      </c>
      <c r="C11" s="61" t="s">
        <v>27</v>
      </c>
      <c r="D11" s="3" t="s">
        <v>28</v>
      </c>
      <c r="E11" s="7">
        <v>1589549</v>
      </c>
      <c r="F11" s="7">
        <v>1589549</v>
      </c>
      <c r="G11" s="53"/>
      <c r="H11" s="55" t="s">
        <v>29</v>
      </c>
      <c r="I11" s="140"/>
      <c r="J11" s="3" t="s">
        <v>258</v>
      </c>
      <c r="K11" s="5"/>
    </row>
    <row r="12" spans="1:11" ht="27" thickBot="1" x14ac:dyDescent="0.3">
      <c r="A12" s="11" t="s">
        <v>31</v>
      </c>
      <c r="B12" s="12" t="s">
        <v>33</v>
      </c>
      <c r="C12" s="113" t="s">
        <v>34</v>
      </c>
      <c r="D12" s="3" t="s">
        <v>35</v>
      </c>
      <c r="E12" s="43">
        <v>13827</v>
      </c>
      <c r="F12" s="43">
        <v>13827</v>
      </c>
      <c r="G12" s="43"/>
      <c r="H12" s="42" t="s">
        <v>36</v>
      </c>
      <c r="I12" s="141"/>
      <c r="J12" s="10" t="s">
        <v>259</v>
      </c>
      <c r="K12" s="5"/>
    </row>
    <row r="13" spans="1:11" x14ac:dyDescent="0.25">
      <c r="A13" s="3" t="s">
        <v>37</v>
      </c>
      <c r="B13" s="5"/>
      <c r="C13" s="5"/>
      <c r="D13" s="5"/>
      <c r="E13" s="14">
        <f>SUM(E6:E12)</f>
        <v>3008497.8</v>
      </c>
      <c r="F13" s="43">
        <f>SUM(F6+F7+F8+F9+F10+F11+F12)</f>
        <v>3008497.8</v>
      </c>
      <c r="G13" s="52"/>
      <c r="H13" s="54"/>
      <c r="I13" s="49"/>
      <c r="J13" s="5"/>
      <c r="K13" s="5"/>
    </row>
    <row r="14" spans="1:11" x14ac:dyDescent="0.25">
      <c r="A14" s="3"/>
      <c r="B14" s="5"/>
      <c r="C14" s="5"/>
      <c r="D14" s="5"/>
      <c r="E14" s="14"/>
      <c r="F14" s="14"/>
      <c r="G14" s="14"/>
      <c r="H14" s="5"/>
      <c r="I14" s="49"/>
      <c r="J14" s="5"/>
      <c r="K14" s="5"/>
    </row>
    <row r="15" spans="1:11" x14ac:dyDescent="0.25">
      <c r="A15" s="127" t="s">
        <v>250</v>
      </c>
      <c r="B15" s="127"/>
      <c r="C15" s="127"/>
      <c r="D15" s="127"/>
      <c r="E15" s="127">
        <f>SUM(E13)</f>
        <v>3008497.8</v>
      </c>
      <c r="F15" s="128"/>
      <c r="G15" s="127"/>
      <c r="H15" s="127"/>
      <c r="I15" s="128"/>
      <c r="J15" s="127"/>
      <c r="K15" s="5"/>
    </row>
    <row r="16" spans="1:11" ht="39" thickBot="1" x14ac:dyDescent="0.3">
      <c r="A16" s="11" t="s">
        <v>38</v>
      </c>
      <c r="B16" s="17" t="s">
        <v>40</v>
      </c>
      <c r="C16" s="6"/>
      <c r="D16" s="3" t="s">
        <v>41</v>
      </c>
      <c r="E16" s="13">
        <v>1888085.76</v>
      </c>
      <c r="F16" s="43">
        <v>1888085.76</v>
      </c>
      <c r="G16" s="80"/>
      <c r="H16" s="19" t="s">
        <v>10</v>
      </c>
      <c r="I16" s="130"/>
      <c r="J16" s="19" t="s">
        <v>260</v>
      </c>
      <c r="K16" s="5"/>
    </row>
    <row r="17" spans="1:11" ht="39" thickBot="1" x14ac:dyDescent="0.3">
      <c r="A17" s="11" t="s">
        <v>38</v>
      </c>
      <c r="B17" s="18" t="s">
        <v>42</v>
      </c>
      <c r="C17" s="9" t="s">
        <v>43</v>
      </c>
      <c r="D17" s="3" t="s">
        <v>44</v>
      </c>
      <c r="E17" s="13">
        <v>85785.919999999998</v>
      </c>
      <c r="F17" s="43">
        <v>85785.919999999998</v>
      </c>
      <c r="G17" s="81"/>
      <c r="H17" s="19" t="s">
        <v>10</v>
      </c>
      <c r="I17" s="130"/>
      <c r="J17" s="19" t="s">
        <v>261</v>
      </c>
      <c r="K17" s="5"/>
    </row>
    <row r="18" spans="1:11" ht="27" thickBot="1" x14ac:dyDescent="0.3">
      <c r="A18" s="11" t="s">
        <v>38</v>
      </c>
      <c r="B18" s="15" t="s">
        <v>45</v>
      </c>
      <c r="C18" s="6"/>
      <c r="D18" s="3" t="s">
        <v>46</v>
      </c>
      <c r="E18" s="13">
        <v>6195</v>
      </c>
      <c r="F18" s="43">
        <v>6195</v>
      </c>
      <c r="G18" s="81"/>
      <c r="H18" s="19" t="s">
        <v>47</v>
      </c>
      <c r="I18" s="130"/>
      <c r="J18" s="19" t="s">
        <v>262</v>
      </c>
      <c r="K18" s="5"/>
    </row>
    <row r="19" spans="1:11" ht="27" thickBot="1" x14ac:dyDescent="0.3">
      <c r="A19" s="11" t="s">
        <v>38</v>
      </c>
      <c r="B19" s="15" t="s">
        <v>48</v>
      </c>
      <c r="C19" s="6"/>
      <c r="D19" s="3" t="s">
        <v>46</v>
      </c>
      <c r="E19" s="13">
        <v>6195</v>
      </c>
      <c r="F19" s="43">
        <v>6195</v>
      </c>
      <c r="G19" s="81"/>
      <c r="H19" s="19" t="s">
        <v>47</v>
      </c>
      <c r="I19" s="130"/>
      <c r="J19" s="19" t="s">
        <v>263</v>
      </c>
      <c r="K19" s="5"/>
    </row>
    <row r="20" spans="1:11" ht="27" thickBot="1" x14ac:dyDescent="0.3">
      <c r="A20" s="11" t="s">
        <v>38</v>
      </c>
      <c r="B20" s="19" t="s">
        <v>49</v>
      </c>
      <c r="C20" s="66"/>
      <c r="D20" s="3" t="s">
        <v>46</v>
      </c>
      <c r="E20" s="13">
        <v>6195</v>
      </c>
      <c r="F20" s="43">
        <v>6195</v>
      </c>
      <c r="G20" s="81"/>
      <c r="H20" s="19" t="s">
        <v>47</v>
      </c>
      <c r="I20" s="130"/>
      <c r="J20" s="19" t="s">
        <v>264</v>
      </c>
      <c r="K20" s="5"/>
    </row>
    <row r="21" spans="1:11" ht="39" thickBot="1" x14ac:dyDescent="0.3">
      <c r="A21" s="11" t="s">
        <v>38</v>
      </c>
      <c r="B21" s="19" t="s">
        <v>50</v>
      </c>
      <c r="C21" s="67" t="s">
        <v>179</v>
      </c>
      <c r="D21" s="20" t="s">
        <v>184</v>
      </c>
      <c r="E21" s="13">
        <v>114911.49</v>
      </c>
      <c r="F21" s="43">
        <v>114911.49</v>
      </c>
      <c r="G21" s="81"/>
      <c r="H21" s="19" t="s">
        <v>185</v>
      </c>
      <c r="I21" s="130"/>
      <c r="J21" s="19" t="s">
        <v>265</v>
      </c>
      <c r="K21" s="5"/>
    </row>
    <row r="22" spans="1:11" ht="39" thickBot="1" x14ac:dyDescent="0.3">
      <c r="A22" s="11" t="s">
        <v>38</v>
      </c>
      <c r="B22" s="19" t="s">
        <v>51</v>
      </c>
      <c r="C22" s="67" t="s">
        <v>180</v>
      </c>
      <c r="D22" s="20" t="s">
        <v>183</v>
      </c>
      <c r="E22" s="13">
        <v>123446.02</v>
      </c>
      <c r="F22" s="43">
        <v>123446.02</v>
      </c>
      <c r="G22" s="81"/>
      <c r="H22" s="19" t="s">
        <v>185</v>
      </c>
      <c r="I22" s="130"/>
      <c r="J22" s="19" t="s">
        <v>266</v>
      </c>
      <c r="K22" s="5"/>
    </row>
    <row r="23" spans="1:11" ht="39" thickBot="1" x14ac:dyDescent="0.3">
      <c r="A23" s="11" t="s">
        <v>38</v>
      </c>
      <c r="B23" s="19" t="s">
        <v>52</v>
      </c>
      <c r="C23" s="67" t="s">
        <v>181</v>
      </c>
      <c r="D23" s="20" t="s">
        <v>182</v>
      </c>
      <c r="E23" s="13">
        <v>115216.29</v>
      </c>
      <c r="F23" s="43">
        <v>115216.29</v>
      </c>
      <c r="G23" s="81"/>
      <c r="H23" s="19" t="s">
        <v>185</v>
      </c>
      <c r="I23" s="130"/>
      <c r="J23" s="19" t="s">
        <v>267</v>
      </c>
      <c r="K23" s="5"/>
    </row>
    <row r="24" spans="1:11" ht="27" thickBot="1" x14ac:dyDescent="0.3">
      <c r="A24" s="11" t="s">
        <v>38</v>
      </c>
      <c r="B24" s="64" t="s">
        <v>53</v>
      </c>
      <c r="C24" s="42"/>
      <c r="D24" s="65" t="s">
        <v>35</v>
      </c>
      <c r="E24" s="13">
        <v>11960</v>
      </c>
      <c r="F24" s="43">
        <v>11960</v>
      </c>
      <c r="G24" s="82"/>
      <c r="H24" s="19" t="s">
        <v>36</v>
      </c>
      <c r="I24" s="130"/>
      <c r="J24" s="19" t="s">
        <v>268</v>
      </c>
      <c r="K24" s="5"/>
    </row>
    <row r="25" spans="1:11" ht="30" x14ac:dyDescent="0.25">
      <c r="A25" s="11" t="s">
        <v>38</v>
      </c>
      <c r="B25" s="51" t="s">
        <v>54</v>
      </c>
      <c r="C25" s="16" t="s">
        <v>55</v>
      </c>
      <c r="D25" s="16" t="s">
        <v>56</v>
      </c>
      <c r="E25" s="57">
        <v>191748.48000000001</v>
      </c>
      <c r="F25" s="43">
        <v>191748.48000000001</v>
      </c>
      <c r="G25" s="79"/>
      <c r="H25" s="16" t="s">
        <v>57</v>
      </c>
      <c r="I25" s="130"/>
      <c r="J25" s="69" t="s">
        <v>269</v>
      </c>
      <c r="K25" s="77" t="s">
        <v>58</v>
      </c>
    </row>
    <row r="26" spans="1:11" x14ac:dyDescent="0.25">
      <c r="A26" s="76" t="s">
        <v>37</v>
      </c>
      <c r="B26" s="41"/>
      <c r="C26" s="41"/>
      <c r="D26" s="41"/>
      <c r="E26" s="78">
        <f>SUM(E16:E25)</f>
        <v>2549738.96</v>
      </c>
      <c r="F26" s="78">
        <f>SUM(F16:F25)</f>
        <v>2549738.96</v>
      </c>
      <c r="G26" s="78"/>
      <c r="H26" s="41"/>
      <c r="I26" s="75"/>
      <c r="J26" s="41"/>
      <c r="K26" s="41"/>
    </row>
    <row r="28" spans="1:11" x14ac:dyDescent="0.25">
      <c r="A28" s="129" t="s">
        <v>249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ht="29.25" customHeight="1" x14ac:dyDescent="0.25">
      <c r="A29" s="3" t="s">
        <v>64</v>
      </c>
      <c r="B29" s="25" t="s">
        <v>65</v>
      </c>
      <c r="C29" s="5"/>
      <c r="D29" s="5"/>
      <c r="E29" s="4">
        <v>99900</v>
      </c>
      <c r="F29" s="112">
        <v>99900</v>
      </c>
      <c r="G29" s="45"/>
      <c r="H29" s="3" t="s">
        <v>66</v>
      </c>
      <c r="I29" s="121" t="s">
        <v>178</v>
      </c>
      <c r="J29" s="3" t="s">
        <v>270</v>
      </c>
      <c r="K29" s="5"/>
    </row>
    <row r="30" spans="1:11" ht="26.25" x14ac:dyDescent="0.25">
      <c r="A30" s="3" t="s">
        <v>64</v>
      </c>
      <c r="B30" s="25" t="s">
        <v>60</v>
      </c>
      <c r="C30" s="5"/>
      <c r="D30" s="5"/>
      <c r="E30" s="4">
        <v>99900</v>
      </c>
      <c r="F30" s="112">
        <v>99900</v>
      </c>
      <c r="G30" s="45"/>
      <c r="H30" s="3" t="s">
        <v>66</v>
      </c>
      <c r="I30" s="122"/>
      <c r="J30" s="3" t="s">
        <v>271</v>
      </c>
      <c r="K30" s="5"/>
    </row>
    <row r="31" spans="1:11" ht="26.25" x14ac:dyDescent="0.25">
      <c r="A31" s="11" t="s">
        <v>67</v>
      </c>
      <c r="B31" s="23" t="s">
        <v>68</v>
      </c>
      <c r="C31" s="5"/>
      <c r="D31" s="5"/>
      <c r="E31" s="4">
        <v>72844</v>
      </c>
      <c r="F31" s="112">
        <v>72844</v>
      </c>
      <c r="G31" s="45"/>
      <c r="H31" s="3" t="s">
        <v>69</v>
      </c>
      <c r="I31" s="122"/>
      <c r="J31" s="5" t="s">
        <v>272</v>
      </c>
      <c r="K31" s="5"/>
    </row>
    <row r="32" spans="1:11" ht="26.25" x14ac:dyDescent="0.25">
      <c r="A32" s="11" t="s">
        <v>67</v>
      </c>
      <c r="B32" s="23" t="s">
        <v>70</v>
      </c>
      <c r="C32" s="5"/>
      <c r="D32" s="5"/>
      <c r="E32" s="4">
        <v>72844</v>
      </c>
      <c r="F32" s="112">
        <v>72844</v>
      </c>
      <c r="G32" s="45"/>
      <c r="H32" s="3" t="s">
        <v>69</v>
      </c>
      <c r="I32" s="122"/>
      <c r="J32" s="5" t="s">
        <v>273</v>
      </c>
      <c r="K32" s="5"/>
    </row>
    <row r="33" spans="1:11" ht="26.25" x14ac:dyDescent="0.25">
      <c r="A33" s="11" t="s">
        <v>67</v>
      </c>
      <c r="B33" s="23" t="s">
        <v>71</v>
      </c>
      <c r="C33" s="5"/>
      <c r="D33" s="5"/>
      <c r="E33" s="4">
        <v>53314.5</v>
      </c>
      <c r="F33" s="112">
        <v>53314.5</v>
      </c>
      <c r="G33" s="45"/>
      <c r="H33" s="3" t="s">
        <v>69</v>
      </c>
      <c r="I33" s="122"/>
      <c r="J33" s="5" t="s">
        <v>274</v>
      </c>
      <c r="K33" s="5"/>
    </row>
    <row r="34" spans="1:11" ht="26.25" x14ac:dyDescent="0.25">
      <c r="A34" s="11" t="s">
        <v>67</v>
      </c>
      <c r="B34" s="23" t="s">
        <v>72</v>
      </c>
      <c r="C34" s="5"/>
      <c r="D34" s="5"/>
      <c r="E34" s="4">
        <v>53314.5</v>
      </c>
      <c r="F34" s="112">
        <v>53314.5</v>
      </c>
      <c r="G34" s="45"/>
      <c r="H34" s="3" t="s">
        <v>69</v>
      </c>
      <c r="I34" s="122"/>
      <c r="J34" s="5" t="s">
        <v>275</v>
      </c>
      <c r="K34" s="5"/>
    </row>
    <row r="35" spans="1:11" ht="26.25" x14ac:dyDescent="0.25">
      <c r="A35" s="11" t="s">
        <v>67</v>
      </c>
      <c r="B35" s="21" t="s">
        <v>73</v>
      </c>
      <c r="C35" s="5"/>
      <c r="D35" s="5"/>
      <c r="E35" s="4">
        <v>23347</v>
      </c>
      <c r="F35" s="112">
        <v>23347</v>
      </c>
      <c r="G35" s="45"/>
      <c r="H35" s="3" t="s">
        <v>69</v>
      </c>
      <c r="I35" s="122"/>
      <c r="J35" s="5" t="s">
        <v>276</v>
      </c>
      <c r="K35" s="5"/>
    </row>
    <row r="36" spans="1:11" ht="38.25" x14ac:dyDescent="0.25">
      <c r="A36" s="3" t="s">
        <v>74</v>
      </c>
      <c r="B36" s="3" t="s">
        <v>75</v>
      </c>
      <c r="C36" s="3"/>
      <c r="D36" s="3"/>
      <c r="E36" s="26">
        <v>48104.92</v>
      </c>
      <c r="F36" s="26">
        <v>48104.92</v>
      </c>
      <c r="G36" s="26"/>
      <c r="H36" s="3" t="s">
        <v>76</v>
      </c>
      <c r="I36" s="123"/>
      <c r="J36" s="27" t="s">
        <v>277</v>
      </c>
      <c r="K36" s="5"/>
    </row>
    <row r="37" spans="1:11" ht="25.5" x14ac:dyDescent="0.25">
      <c r="A37" s="47" t="s">
        <v>186</v>
      </c>
      <c r="B37" s="47" t="s">
        <v>62</v>
      </c>
      <c r="C37" s="47"/>
      <c r="D37" s="47"/>
      <c r="E37" s="83">
        <v>99900</v>
      </c>
      <c r="F37" s="83">
        <v>99900</v>
      </c>
      <c r="G37" s="26"/>
      <c r="H37" s="47" t="s">
        <v>187</v>
      </c>
      <c r="I37" s="49"/>
      <c r="J37" s="5" t="s">
        <v>278</v>
      </c>
      <c r="K37" s="5"/>
    </row>
    <row r="38" spans="1:11" x14ac:dyDescent="0.25">
      <c r="A38" s="5" t="s">
        <v>37</v>
      </c>
      <c r="B38" s="5"/>
      <c r="C38" s="5"/>
      <c r="D38" s="5"/>
      <c r="E38" s="14">
        <f>SUM(E29:E37)</f>
        <v>623468.91999999993</v>
      </c>
      <c r="F38" s="14">
        <f>SUM(F29:F37)</f>
        <v>623468.91999999993</v>
      </c>
      <c r="G38" s="5"/>
      <c r="H38" s="5"/>
      <c r="I38" s="46"/>
      <c r="J38" s="46"/>
      <c r="K38" s="46"/>
    </row>
    <row r="39" spans="1:11" x14ac:dyDescent="0.25">
      <c r="A39" s="131" t="s">
        <v>252</v>
      </c>
      <c r="B39" s="132"/>
      <c r="C39" s="132"/>
      <c r="D39" s="132"/>
      <c r="E39" s="132"/>
      <c r="F39" s="132"/>
      <c r="G39" s="132"/>
      <c r="H39" s="133"/>
      <c r="I39" s="124" t="s">
        <v>177</v>
      </c>
      <c r="J39" s="32"/>
    </row>
    <row r="40" spans="1:11" ht="53.25" customHeight="1" x14ac:dyDescent="0.2">
      <c r="A40" s="28" t="s">
        <v>77</v>
      </c>
      <c r="B40" s="29" t="s">
        <v>78</v>
      </c>
      <c r="C40" s="30" t="s">
        <v>79</v>
      </c>
      <c r="D40" s="30" t="s">
        <v>80</v>
      </c>
      <c r="E40" s="31">
        <v>2124607.92</v>
      </c>
      <c r="F40" s="31">
        <v>2124607.92</v>
      </c>
      <c r="G40" s="31"/>
      <c r="H40" s="30" t="s">
        <v>81</v>
      </c>
      <c r="I40" s="125"/>
      <c r="J40" s="3" t="s">
        <v>279</v>
      </c>
      <c r="K40" s="8" t="s">
        <v>243</v>
      </c>
    </row>
    <row r="41" spans="1:11" ht="38.25" x14ac:dyDescent="0.2">
      <c r="A41" s="28" t="s">
        <v>77</v>
      </c>
      <c r="B41" s="11" t="s">
        <v>82</v>
      </c>
      <c r="C41" s="3" t="s">
        <v>83</v>
      </c>
      <c r="D41" s="3" t="s">
        <v>84</v>
      </c>
      <c r="E41" s="25">
        <v>4761804.18</v>
      </c>
      <c r="F41" s="25">
        <v>4761804.18</v>
      </c>
      <c r="G41" s="25"/>
      <c r="H41" s="3" t="s">
        <v>81</v>
      </c>
      <c r="I41" s="125"/>
      <c r="J41" s="3" t="s">
        <v>280</v>
      </c>
      <c r="K41" s="3" t="s">
        <v>237</v>
      </c>
    </row>
    <row r="42" spans="1:11" ht="38.25" x14ac:dyDescent="0.2">
      <c r="A42" s="28" t="s">
        <v>77</v>
      </c>
      <c r="B42" s="34" t="s">
        <v>85</v>
      </c>
      <c r="C42" s="3" t="s">
        <v>86</v>
      </c>
      <c r="D42" s="3" t="s">
        <v>87</v>
      </c>
      <c r="E42" s="25">
        <v>2958473.34</v>
      </c>
      <c r="F42" s="25">
        <v>2958473.34</v>
      </c>
      <c r="G42" s="25"/>
      <c r="H42" s="3" t="s">
        <v>81</v>
      </c>
      <c r="I42" s="125"/>
      <c r="J42" s="3" t="s">
        <v>281</v>
      </c>
      <c r="K42" s="3" t="s">
        <v>241</v>
      </c>
    </row>
    <row r="43" spans="1:11" ht="38.25" x14ac:dyDescent="0.2">
      <c r="A43" s="28" t="s">
        <v>77</v>
      </c>
      <c r="B43" s="34" t="s">
        <v>85</v>
      </c>
      <c r="C43" s="3" t="s">
        <v>88</v>
      </c>
      <c r="D43" s="3" t="s">
        <v>89</v>
      </c>
      <c r="E43" s="25">
        <v>654690.36</v>
      </c>
      <c r="F43" s="25">
        <v>654690.36</v>
      </c>
      <c r="G43" s="25"/>
      <c r="H43" s="3" t="s">
        <v>81</v>
      </c>
      <c r="I43" s="125"/>
      <c r="J43" s="3" t="s">
        <v>282</v>
      </c>
      <c r="K43" s="3" t="s">
        <v>232</v>
      </c>
    </row>
    <row r="44" spans="1:11" ht="38.25" x14ac:dyDescent="0.2">
      <c r="A44" s="28" t="s">
        <v>77</v>
      </c>
      <c r="B44" s="33" t="s">
        <v>90</v>
      </c>
      <c r="C44" s="3" t="s">
        <v>91</v>
      </c>
      <c r="D44" s="3" t="s">
        <v>92</v>
      </c>
      <c r="E44" s="25">
        <v>5421371.6200000001</v>
      </c>
      <c r="F44" s="25">
        <v>5421371.6200000001</v>
      </c>
      <c r="G44" s="25"/>
      <c r="H44" s="3" t="s">
        <v>81</v>
      </c>
      <c r="I44" s="125"/>
      <c r="J44" s="3" t="s">
        <v>283</v>
      </c>
      <c r="K44" s="3" t="s">
        <v>231</v>
      </c>
    </row>
    <row r="45" spans="1:11" ht="38.25" x14ac:dyDescent="0.2">
      <c r="A45" s="28" t="s">
        <v>77</v>
      </c>
      <c r="B45" s="34" t="s">
        <v>59</v>
      </c>
      <c r="C45" s="116" t="s">
        <v>93</v>
      </c>
      <c r="D45" s="3" t="s">
        <v>94</v>
      </c>
      <c r="E45" s="24">
        <v>218125</v>
      </c>
      <c r="F45" s="24">
        <v>218125</v>
      </c>
      <c r="G45" s="24"/>
      <c r="H45" s="3" t="s">
        <v>95</v>
      </c>
      <c r="I45" s="125"/>
      <c r="J45" s="3" t="s">
        <v>284</v>
      </c>
      <c r="K45" s="3" t="s">
        <v>96</v>
      </c>
    </row>
    <row r="46" spans="1:11" ht="38.25" x14ac:dyDescent="0.2">
      <c r="A46" s="28" t="s">
        <v>77</v>
      </c>
      <c r="B46" s="34" t="s">
        <v>97</v>
      </c>
      <c r="C46" s="116" t="s">
        <v>98</v>
      </c>
      <c r="D46" s="3" t="s">
        <v>228</v>
      </c>
      <c r="E46" s="25">
        <v>1042540.26</v>
      </c>
      <c r="F46" s="25">
        <v>1042540.26</v>
      </c>
      <c r="G46" s="25"/>
      <c r="H46" s="3" t="s">
        <v>229</v>
      </c>
      <c r="I46" s="125"/>
      <c r="J46" s="3" t="s">
        <v>285</v>
      </c>
      <c r="K46" s="3" t="s">
        <v>233</v>
      </c>
    </row>
    <row r="47" spans="1:11" ht="38.25" x14ac:dyDescent="0.2">
      <c r="A47" s="28" t="s">
        <v>77</v>
      </c>
      <c r="B47" s="34" t="s">
        <v>100</v>
      </c>
      <c r="C47" s="116" t="s">
        <v>101</v>
      </c>
      <c r="D47" s="3" t="s">
        <v>238</v>
      </c>
      <c r="E47" s="25">
        <v>6519223.1200000001</v>
      </c>
      <c r="F47" s="25">
        <v>6519223.1200000001</v>
      </c>
      <c r="G47" s="25"/>
      <c r="H47" s="3" t="s">
        <v>239</v>
      </c>
      <c r="I47" s="125"/>
      <c r="J47" s="3" t="s">
        <v>286</v>
      </c>
      <c r="K47" s="3" t="s">
        <v>240</v>
      </c>
    </row>
    <row r="48" spans="1:11" ht="63.75" x14ac:dyDescent="0.2">
      <c r="A48" s="28" t="s">
        <v>77</v>
      </c>
      <c r="B48" s="11" t="s">
        <v>102</v>
      </c>
      <c r="C48" s="116" t="s">
        <v>103</v>
      </c>
      <c r="D48" s="3" t="s">
        <v>104</v>
      </c>
      <c r="E48" s="25">
        <v>14710909.52</v>
      </c>
      <c r="F48" s="25">
        <v>14710909.52</v>
      </c>
      <c r="G48" s="25"/>
      <c r="H48" s="3" t="s">
        <v>81</v>
      </c>
      <c r="I48" s="125"/>
      <c r="J48" s="3" t="s">
        <v>287</v>
      </c>
      <c r="K48" s="61"/>
    </row>
    <row r="49" spans="1:11" ht="38.25" x14ac:dyDescent="0.2">
      <c r="A49" s="26" t="s">
        <v>77</v>
      </c>
      <c r="B49" s="8" t="s">
        <v>105</v>
      </c>
      <c r="C49" s="116" t="s">
        <v>106</v>
      </c>
      <c r="D49" s="3" t="s">
        <v>107</v>
      </c>
      <c r="E49" s="111">
        <v>107632.64</v>
      </c>
      <c r="F49" s="111">
        <v>107632.64</v>
      </c>
      <c r="G49" s="25"/>
      <c r="H49" s="3" t="s">
        <v>108</v>
      </c>
      <c r="I49" s="125"/>
      <c r="J49" s="84" t="s">
        <v>288</v>
      </c>
      <c r="K49" s="56" t="s">
        <v>230</v>
      </c>
    </row>
    <row r="50" spans="1:11" ht="54.75" customHeight="1" x14ac:dyDescent="0.2">
      <c r="A50" s="26" t="s">
        <v>77</v>
      </c>
      <c r="B50" s="33" t="s">
        <v>109</v>
      </c>
      <c r="C50" s="116" t="s">
        <v>110</v>
      </c>
      <c r="D50" s="3" t="s">
        <v>188</v>
      </c>
      <c r="E50" s="111">
        <v>1510586.26</v>
      </c>
      <c r="F50" s="111">
        <v>1510586.26</v>
      </c>
      <c r="G50" s="25"/>
      <c r="H50" s="3" t="s">
        <v>111</v>
      </c>
      <c r="I50" s="125"/>
      <c r="J50" s="3" t="s">
        <v>289</v>
      </c>
      <c r="K50" s="62" t="s">
        <v>112</v>
      </c>
    </row>
    <row r="51" spans="1:11" ht="38.25" x14ac:dyDescent="0.2">
      <c r="A51" s="28" t="s">
        <v>77</v>
      </c>
      <c r="B51" s="34" t="s">
        <v>109</v>
      </c>
      <c r="C51" s="116" t="s">
        <v>113</v>
      </c>
      <c r="D51" s="3" t="s">
        <v>114</v>
      </c>
      <c r="E51" s="25">
        <v>112708.46</v>
      </c>
      <c r="F51" s="25">
        <v>112708.46</v>
      </c>
      <c r="G51" s="25"/>
      <c r="H51" s="3" t="s">
        <v>111</v>
      </c>
      <c r="I51" s="125"/>
      <c r="J51" s="84" t="s">
        <v>290</v>
      </c>
      <c r="K51" s="149" t="s">
        <v>315</v>
      </c>
    </row>
    <row r="52" spans="1:11" ht="63.75" x14ac:dyDescent="0.2">
      <c r="A52" s="28" t="s">
        <v>77</v>
      </c>
      <c r="B52" s="33" t="s">
        <v>242</v>
      </c>
      <c r="C52" s="116" t="s">
        <v>115</v>
      </c>
      <c r="D52" s="3" t="s">
        <v>116</v>
      </c>
      <c r="E52" s="112">
        <v>700096</v>
      </c>
      <c r="F52" s="112">
        <v>700096</v>
      </c>
      <c r="G52" s="24"/>
      <c r="H52" s="3" t="s">
        <v>111</v>
      </c>
      <c r="I52" s="125"/>
      <c r="J52" s="3" t="s">
        <v>291</v>
      </c>
      <c r="K52" s="63" t="s">
        <v>117</v>
      </c>
    </row>
    <row r="53" spans="1:11" ht="26.25" x14ac:dyDescent="0.25">
      <c r="A53" s="28" t="s">
        <v>77</v>
      </c>
      <c r="B53" s="34" t="s">
        <v>118</v>
      </c>
      <c r="C53" s="116" t="s">
        <v>119</v>
      </c>
      <c r="D53" s="3" t="s">
        <v>120</v>
      </c>
      <c r="E53" s="24">
        <v>178913</v>
      </c>
      <c r="F53" s="24">
        <v>178913</v>
      </c>
      <c r="G53" s="24"/>
      <c r="H53" s="3" t="s">
        <v>99</v>
      </c>
      <c r="I53" s="125"/>
      <c r="J53" s="3" t="s">
        <v>292</v>
      </c>
      <c r="K53" s="5"/>
    </row>
    <row r="54" spans="1:11" ht="25.5" x14ac:dyDescent="0.25">
      <c r="A54" s="28" t="s">
        <v>77</v>
      </c>
      <c r="B54" s="22" t="s">
        <v>121</v>
      </c>
      <c r="C54" s="116" t="s">
        <v>122</v>
      </c>
      <c r="D54" s="3" t="s">
        <v>123</v>
      </c>
      <c r="E54" s="25">
        <v>1177344.96</v>
      </c>
      <c r="F54" s="25">
        <v>1177344.96</v>
      </c>
      <c r="G54" s="25"/>
      <c r="H54" s="3" t="s">
        <v>124</v>
      </c>
      <c r="I54" s="125"/>
      <c r="J54" s="3" t="s">
        <v>293</v>
      </c>
      <c r="K54" s="5"/>
    </row>
    <row r="55" spans="1:11" ht="26.25" x14ac:dyDescent="0.25">
      <c r="A55" s="28" t="s">
        <v>125</v>
      </c>
      <c r="B55" s="11" t="s">
        <v>126</v>
      </c>
      <c r="C55" s="116" t="s">
        <v>127</v>
      </c>
      <c r="D55" s="3" t="s">
        <v>128</v>
      </c>
      <c r="E55" s="4">
        <v>6020548.1600000001</v>
      </c>
      <c r="F55" s="112">
        <v>6020548.1600000001</v>
      </c>
      <c r="G55" s="45"/>
      <c r="H55" s="3" t="s">
        <v>124</v>
      </c>
      <c r="I55" s="125"/>
      <c r="J55" s="3" t="s">
        <v>294</v>
      </c>
      <c r="K55" s="5"/>
    </row>
    <row r="56" spans="1:11" ht="26.25" x14ac:dyDescent="0.25">
      <c r="A56" s="28" t="s">
        <v>125</v>
      </c>
      <c r="B56" s="11" t="s">
        <v>126</v>
      </c>
      <c r="C56" s="116" t="s">
        <v>127</v>
      </c>
      <c r="D56" s="3" t="s">
        <v>129</v>
      </c>
      <c r="E56" s="4">
        <v>836187.29</v>
      </c>
      <c r="F56" s="112">
        <v>836187.29</v>
      </c>
      <c r="G56" s="45"/>
      <c r="H56" s="3" t="s">
        <v>130</v>
      </c>
      <c r="I56" s="125"/>
      <c r="J56" s="3" t="s">
        <v>295</v>
      </c>
      <c r="K56" s="5"/>
    </row>
    <row r="57" spans="1:11" ht="26.25" x14ac:dyDescent="0.25">
      <c r="A57" s="28" t="s">
        <v>125</v>
      </c>
      <c r="B57" s="11" t="s">
        <v>126</v>
      </c>
      <c r="C57" s="116" t="s">
        <v>127</v>
      </c>
      <c r="D57" s="3" t="s">
        <v>131</v>
      </c>
      <c r="E57" s="4">
        <v>418093</v>
      </c>
      <c r="F57" s="112">
        <v>418093</v>
      </c>
      <c r="G57" s="45"/>
      <c r="H57" s="3" t="s">
        <v>132</v>
      </c>
      <c r="I57" s="125"/>
      <c r="J57" s="3" t="s">
        <v>296</v>
      </c>
      <c r="K57" s="5"/>
    </row>
    <row r="58" spans="1:11" ht="26.25" x14ac:dyDescent="0.25">
      <c r="A58" s="28" t="s">
        <v>125</v>
      </c>
      <c r="B58" s="11" t="s">
        <v>126</v>
      </c>
      <c r="C58" s="116" t="s">
        <v>133</v>
      </c>
      <c r="D58" s="3" t="s">
        <v>134</v>
      </c>
      <c r="E58" s="4">
        <v>181054.44</v>
      </c>
      <c r="F58" s="112">
        <v>181054.44</v>
      </c>
      <c r="G58" s="45"/>
      <c r="H58" s="3" t="s">
        <v>135</v>
      </c>
      <c r="I58" s="125"/>
      <c r="J58" s="3" t="s">
        <v>297</v>
      </c>
      <c r="K58" s="5"/>
    </row>
    <row r="59" spans="1:11" ht="26.25" x14ac:dyDescent="0.25">
      <c r="A59" s="28" t="s">
        <v>125</v>
      </c>
      <c r="B59" s="11" t="s">
        <v>126</v>
      </c>
      <c r="C59" s="116" t="s">
        <v>133</v>
      </c>
      <c r="D59" s="3" t="s">
        <v>136</v>
      </c>
      <c r="E59" s="4">
        <v>1267381.08</v>
      </c>
      <c r="F59" s="112">
        <v>1267381.08</v>
      </c>
      <c r="G59" s="45"/>
      <c r="H59" s="3" t="s">
        <v>137</v>
      </c>
      <c r="I59" s="125"/>
      <c r="J59" s="3" t="s">
        <v>298</v>
      </c>
      <c r="K59" s="5"/>
    </row>
    <row r="60" spans="1:11" ht="26.25" x14ac:dyDescent="0.25">
      <c r="A60" s="28" t="s">
        <v>125</v>
      </c>
      <c r="B60" s="11" t="s">
        <v>126</v>
      </c>
      <c r="C60" s="116" t="s">
        <v>127</v>
      </c>
      <c r="D60" s="3" t="s">
        <v>138</v>
      </c>
      <c r="E60" s="4">
        <v>585331.1</v>
      </c>
      <c r="F60" s="112">
        <v>585331.1</v>
      </c>
      <c r="G60" s="45"/>
      <c r="H60" s="3" t="s">
        <v>137</v>
      </c>
      <c r="I60" s="125"/>
      <c r="J60" s="3" t="s">
        <v>299</v>
      </c>
      <c r="K60" s="5"/>
    </row>
    <row r="61" spans="1:11" ht="26.25" x14ac:dyDescent="0.25">
      <c r="A61" s="28" t="s">
        <v>125</v>
      </c>
      <c r="B61" s="11" t="s">
        <v>126</v>
      </c>
      <c r="C61" s="116" t="s">
        <v>127</v>
      </c>
      <c r="D61" s="3" t="s">
        <v>139</v>
      </c>
      <c r="E61" s="4">
        <v>167236.95000000001</v>
      </c>
      <c r="F61" s="112">
        <v>167236.95000000001</v>
      </c>
      <c r="G61" s="45"/>
      <c r="H61" s="3" t="s">
        <v>140</v>
      </c>
      <c r="I61" s="125"/>
      <c r="J61" s="3" t="s">
        <v>300</v>
      </c>
      <c r="K61" s="5"/>
    </row>
    <row r="62" spans="1:11" ht="26.25" x14ac:dyDescent="0.25">
      <c r="A62" s="28" t="s">
        <v>125</v>
      </c>
      <c r="B62" s="11" t="s">
        <v>126</v>
      </c>
      <c r="C62" s="116" t="s">
        <v>133</v>
      </c>
      <c r="D62" s="3" t="s">
        <v>141</v>
      </c>
      <c r="E62" s="4">
        <v>633689.56999999995</v>
      </c>
      <c r="F62" s="112">
        <v>633689.56999999995</v>
      </c>
      <c r="G62" s="45"/>
      <c r="H62" s="3" t="s">
        <v>140</v>
      </c>
      <c r="I62" s="125"/>
      <c r="J62" s="3" t="s">
        <v>301</v>
      </c>
      <c r="K62" s="5"/>
    </row>
    <row r="63" spans="1:11" ht="26.25" x14ac:dyDescent="0.25">
      <c r="A63" s="28" t="s">
        <v>125</v>
      </c>
      <c r="B63" s="11" t="s">
        <v>126</v>
      </c>
      <c r="C63" s="116" t="s">
        <v>133</v>
      </c>
      <c r="D63" s="3" t="s">
        <v>142</v>
      </c>
      <c r="E63" s="4">
        <v>814745.75</v>
      </c>
      <c r="F63" s="112">
        <v>814745.75</v>
      </c>
      <c r="G63" s="45"/>
      <c r="H63" s="3" t="s">
        <v>143</v>
      </c>
      <c r="I63" s="125"/>
      <c r="J63" s="3" t="s">
        <v>302</v>
      </c>
      <c r="K63" s="5"/>
    </row>
    <row r="64" spans="1:11" ht="51" x14ac:dyDescent="0.25">
      <c r="A64" s="28" t="s">
        <v>125</v>
      </c>
      <c r="B64" s="11" t="s">
        <v>126</v>
      </c>
      <c r="C64" s="116" t="s">
        <v>133</v>
      </c>
      <c r="D64" s="3" t="s">
        <v>144</v>
      </c>
      <c r="E64" s="4">
        <v>543164</v>
      </c>
      <c r="F64" s="112">
        <v>543164</v>
      </c>
      <c r="G64" s="45"/>
      <c r="H64" s="3" t="s">
        <v>145</v>
      </c>
      <c r="I64" s="125"/>
      <c r="J64" s="3" t="s">
        <v>303</v>
      </c>
      <c r="K64" s="5"/>
    </row>
    <row r="65" spans="1:11" ht="26.25" x14ac:dyDescent="0.25">
      <c r="A65" s="28" t="s">
        <v>125</v>
      </c>
      <c r="B65" s="11" t="s">
        <v>126</v>
      </c>
      <c r="C65" s="116" t="s">
        <v>127</v>
      </c>
      <c r="D65" s="3" t="s">
        <v>129</v>
      </c>
      <c r="E65" s="4">
        <v>836186.53</v>
      </c>
      <c r="F65" s="112">
        <v>836186.53</v>
      </c>
      <c r="G65" s="45"/>
      <c r="H65" s="3" t="s">
        <v>146</v>
      </c>
      <c r="I65" s="125"/>
      <c r="J65" s="3" t="s">
        <v>304</v>
      </c>
      <c r="K65" s="5"/>
    </row>
    <row r="66" spans="1:11" ht="26.25" x14ac:dyDescent="0.25">
      <c r="A66" s="28" t="s">
        <v>125</v>
      </c>
      <c r="B66" s="11" t="s">
        <v>126</v>
      </c>
      <c r="C66" s="116" t="s">
        <v>133</v>
      </c>
      <c r="D66" s="3" t="s">
        <v>147</v>
      </c>
      <c r="E66" s="4">
        <v>1538961.62</v>
      </c>
      <c r="F66" s="112">
        <v>1538961.62</v>
      </c>
      <c r="G66" s="45"/>
      <c r="H66" s="3" t="s">
        <v>148</v>
      </c>
      <c r="I66" s="125"/>
      <c r="J66" s="3" t="s">
        <v>305</v>
      </c>
      <c r="K66" s="5"/>
    </row>
    <row r="67" spans="1:11" ht="25.5" x14ac:dyDescent="0.25">
      <c r="A67" s="3" t="s">
        <v>77</v>
      </c>
      <c r="B67" s="3" t="s">
        <v>149</v>
      </c>
      <c r="C67" s="116" t="s">
        <v>150</v>
      </c>
      <c r="D67" s="3" t="s">
        <v>151</v>
      </c>
      <c r="E67" s="4">
        <v>2153192.4</v>
      </c>
      <c r="F67" s="112">
        <v>2153192.4</v>
      </c>
      <c r="G67" s="45"/>
      <c r="H67" s="3" t="s">
        <v>111</v>
      </c>
      <c r="I67" s="125"/>
      <c r="J67" s="3" t="s">
        <v>306</v>
      </c>
      <c r="K67" s="151"/>
    </row>
    <row r="68" spans="1:11" ht="25.5" x14ac:dyDescent="0.25">
      <c r="A68" s="3" t="s">
        <v>77</v>
      </c>
      <c r="B68" s="3" t="s">
        <v>152</v>
      </c>
      <c r="C68" s="116" t="s">
        <v>153</v>
      </c>
      <c r="D68" s="3" t="s">
        <v>154</v>
      </c>
      <c r="E68" s="4">
        <v>414305</v>
      </c>
      <c r="F68" s="112">
        <v>414305</v>
      </c>
      <c r="G68" s="45"/>
      <c r="H68" s="3" t="s">
        <v>111</v>
      </c>
      <c r="I68" s="125"/>
      <c r="J68" s="84" t="s">
        <v>307</v>
      </c>
      <c r="K68" s="41"/>
    </row>
    <row r="69" spans="1:11" ht="25.5" x14ac:dyDescent="0.25">
      <c r="A69" s="114" t="s">
        <v>244</v>
      </c>
      <c r="B69" s="114" t="s">
        <v>109</v>
      </c>
      <c r="C69" s="116" t="s">
        <v>245</v>
      </c>
      <c r="D69" s="114" t="s">
        <v>246</v>
      </c>
      <c r="E69" s="115">
        <v>131504.88</v>
      </c>
      <c r="F69" s="115">
        <v>131504.88</v>
      </c>
      <c r="G69" s="115"/>
      <c r="H69" s="114" t="s">
        <v>247</v>
      </c>
      <c r="I69" s="125"/>
      <c r="J69" s="150" t="s">
        <v>308</v>
      </c>
      <c r="K69" s="41"/>
    </row>
    <row r="70" spans="1:11" ht="38.25" x14ac:dyDescent="0.2">
      <c r="A70" s="3" t="s">
        <v>77</v>
      </c>
      <c r="B70" s="3" t="s">
        <v>155</v>
      </c>
      <c r="C70" s="116" t="s">
        <v>156</v>
      </c>
      <c r="D70" s="8" t="s">
        <v>234</v>
      </c>
      <c r="E70" s="4">
        <v>4230329.0199999996</v>
      </c>
      <c r="F70" s="112">
        <v>4230329.0199999996</v>
      </c>
      <c r="G70" s="45"/>
      <c r="H70" s="3" t="s">
        <v>235</v>
      </c>
      <c r="I70" s="125"/>
      <c r="J70" s="35" t="s">
        <v>309</v>
      </c>
      <c r="K70" s="152" t="s">
        <v>236</v>
      </c>
    </row>
    <row r="71" spans="1:11" ht="25.5" x14ac:dyDescent="0.25">
      <c r="A71" s="3" t="s">
        <v>157</v>
      </c>
      <c r="B71" s="3" t="s">
        <v>61</v>
      </c>
      <c r="C71" s="116" t="s">
        <v>158</v>
      </c>
      <c r="D71" s="3" t="s">
        <v>159</v>
      </c>
      <c r="E71" s="4">
        <v>180600</v>
      </c>
      <c r="F71" s="112">
        <v>180600</v>
      </c>
      <c r="G71" s="45"/>
      <c r="H71" s="3" t="s">
        <v>160</v>
      </c>
      <c r="I71" s="125"/>
      <c r="J71" s="35" t="s">
        <v>310</v>
      </c>
      <c r="K71" s="5"/>
    </row>
    <row r="72" spans="1:11" ht="25.5" x14ac:dyDescent="0.25">
      <c r="A72" s="3" t="s">
        <v>157</v>
      </c>
      <c r="B72" s="3" t="s">
        <v>62</v>
      </c>
      <c r="C72" s="116" t="s">
        <v>161</v>
      </c>
      <c r="D72" s="3" t="s">
        <v>162</v>
      </c>
      <c r="E72" s="4">
        <v>65250</v>
      </c>
      <c r="F72" s="112">
        <v>65250</v>
      </c>
      <c r="G72" s="45"/>
      <c r="H72" s="3" t="s">
        <v>160</v>
      </c>
      <c r="I72" s="125"/>
      <c r="J72" s="40" t="s">
        <v>311</v>
      </c>
      <c r="K72" s="5"/>
    </row>
    <row r="73" spans="1:11" ht="25.5" x14ac:dyDescent="0.25">
      <c r="A73" s="3" t="s">
        <v>163</v>
      </c>
      <c r="B73" s="3" t="s">
        <v>63</v>
      </c>
      <c r="C73" s="116" t="s">
        <v>164</v>
      </c>
      <c r="D73" s="3" t="s">
        <v>165</v>
      </c>
      <c r="E73" s="4">
        <v>93698.22</v>
      </c>
      <c r="F73" s="112">
        <v>93698.22</v>
      </c>
      <c r="G73" s="45"/>
      <c r="H73" s="3" t="s">
        <v>160</v>
      </c>
      <c r="I73" s="125"/>
      <c r="J73" s="44" t="s">
        <v>312</v>
      </c>
      <c r="K73" s="69"/>
    </row>
    <row r="74" spans="1:11" ht="25.5" x14ac:dyDescent="0.25">
      <c r="A74" s="38" t="s">
        <v>157</v>
      </c>
      <c r="B74" s="38" t="s">
        <v>62</v>
      </c>
      <c r="C74" s="117" t="s">
        <v>166</v>
      </c>
      <c r="D74" s="38" t="s">
        <v>167</v>
      </c>
      <c r="E74" s="39">
        <v>26100</v>
      </c>
      <c r="F74" s="39">
        <v>26100</v>
      </c>
      <c r="G74" s="39"/>
      <c r="H74" s="38" t="s">
        <v>160</v>
      </c>
      <c r="I74" s="126"/>
      <c r="J74" s="44" t="s">
        <v>313</v>
      </c>
      <c r="K74" s="70"/>
    </row>
    <row r="75" spans="1:11" x14ac:dyDescent="0.25">
      <c r="A75" s="41" t="s">
        <v>168</v>
      </c>
      <c r="B75" s="41"/>
      <c r="C75" s="41"/>
      <c r="D75" s="41"/>
      <c r="E75" s="68">
        <f>SUM(E40:E74)</f>
        <v>63336585.649999991</v>
      </c>
      <c r="F75" s="68">
        <f>SUM(F40:F74)</f>
        <v>63336585.649999991</v>
      </c>
      <c r="G75" s="68"/>
      <c r="H75" s="41"/>
      <c r="I75" s="72"/>
      <c r="J75" s="73"/>
      <c r="K75" s="74"/>
    </row>
    <row r="76" spans="1:11" x14ac:dyDescent="0.25">
      <c r="A76" s="71" t="s">
        <v>253</v>
      </c>
      <c r="B76" s="71"/>
      <c r="C76" s="71"/>
      <c r="D76" s="71"/>
      <c r="E76" s="85"/>
      <c r="F76" s="86"/>
      <c r="G76" s="71"/>
      <c r="H76" s="71"/>
      <c r="I76" s="75"/>
      <c r="J76" s="110"/>
      <c r="K76" s="41"/>
    </row>
    <row r="77" spans="1:11" ht="60" x14ac:dyDescent="0.25">
      <c r="A77" s="3" t="s">
        <v>169</v>
      </c>
      <c r="B77" s="3" t="s">
        <v>171</v>
      </c>
      <c r="C77" s="36" t="s">
        <v>172</v>
      </c>
      <c r="D77" s="5"/>
      <c r="E77" s="37">
        <v>609000</v>
      </c>
      <c r="F77" s="37">
        <v>609000</v>
      </c>
      <c r="G77" s="37"/>
      <c r="H77" s="3" t="s">
        <v>173</v>
      </c>
      <c r="I77" s="122" t="s">
        <v>177</v>
      </c>
      <c r="J77" s="58" t="s">
        <v>39</v>
      </c>
      <c r="K77" s="54"/>
    </row>
    <row r="78" spans="1:11" x14ac:dyDescent="0.25">
      <c r="A78" s="5"/>
      <c r="B78" s="5"/>
      <c r="C78" s="5"/>
      <c r="D78" s="5"/>
      <c r="E78" s="14">
        <f>SUM(E77:E77)</f>
        <v>609000</v>
      </c>
      <c r="F78" s="14">
        <f>SUM(F77:F77)</f>
        <v>609000</v>
      </c>
      <c r="G78" s="14"/>
      <c r="H78" s="5"/>
      <c r="I78" s="122"/>
      <c r="J78" s="3"/>
      <c r="K78" s="5"/>
    </row>
    <row r="79" spans="1:11" x14ac:dyDescent="0.25">
      <c r="A79" s="5"/>
      <c r="B79" s="5"/>
      <c r="C79" s="5"/>
      <c r="D79" s="5"/>
      <c r="E79" s="14"/>
      <c r="F79" s="14"/>
      <c r="G79" s="14"/>
      <c r="H79" s="5"/>
      <c r="I79" s="122"/>
      <c r="J79" s="120"/>
      <c r="K79" s="5"/>
    </row>
    <row r="80" spans="1:11" ht="58.5" customHeight="1" x14ac:dyDescent="0.25">
      <c r="A80" s="5"/>
      <c r="B80" s="146" t="s">
        <v>314</v>
      </c>
      <c r="C80" s="147"/>
      <c r="D80" s="147"/>
      <c r="E80" s="147"/>
      <c r="F80" s="147"/>
      <c r="G80" s="147"/>
      <c r="H80" s="148"/>
      <c r="I80" s="122"/>
      <c r="J80" s="120"/>
      <c r="K80" s="5"/>
    </row>
    <row r="81" spans="1:11" x14ac:dyDescent="0.25">
      <c r="A81" s="5"/>
      <c r="B81" s="5"/>
      <c r="C81" s="5"/>
      <c r="D81" s="5"/>
      <c r="E81" s="14"/>
      <c r="F81" s="14"/>
      <c r="G81" s="14"/>
      <c r="H81" s="5"/>
      <c r="I81" s="122"/>
      <c r="J81" s="120"/>
      <c r="K81" s="5"/>
    </row>
    <row r="82" spans="1:11" x14ac:dyDescent="0.25">
      <c r="A82" s="5" t="s">
        <v>170</v>
      </c>
      <c r="B82" s="5"/>
      <c r="C82" s="5"/>
      <c r="D82" s="5"/>
      <c r="E82" s="14">
        <f>E13+E26+E38+E75+E78</f>
        <v>70127291.329999983</v>
      </c>
      <c r="F82" s="14">
        <f>F13+F26+F38+F75+F78</f>
        <v>70127291.329999983</v>
      </c>
      <c r="G82" s="14"/>
      <c r="H82" s="5"/>
      <c r="I82" s="123"/>
      <c r="J82" s="5"/>
      <c r="K82" s="5"/>
    </row>
    <row r="83" spans="1:11" x14ac:dyDescent="0.25">
      <c r="I83" s="49"/>
      <c r="J83" s="5"/>
      <c r="K83" s="5"/>
    </row>
  </sheetData>
  <sheetProtection selectLockedCells="1" selectUnlockedCells="1"/>
  <mergeCells count="19">
    <mergeCell ref="A1:K1"/>
    <mergeCell ref="A4:K4"/>
    <mergeCell ref="A6:A7"/>
    <mergeCell ref="B6:B7"/>
    <mergeCell ref="C6:C7"/>
    <mergeCell ref="E6:E7"/>
    <mergeCell ref="H6:H7"/>
    <mergeCell ref="J6:J7"/>
    <mergeCell ref="I6:I12"/>
    <mergeCell ref="F6:F7"/>
    <mergeCell ref="D5:G5"/>
    <mergeCell ref="I29:I36"/>
    <mergeCell ref="I39:I74"/>
    <mergeCell ref="I77:I82"/>
    <mergeCell ref="A15:J15"/>
    <mergeCell ref="A28:K28"/>
    <mergeCell ref="I16:I25"/>
    <mergeCell ref="A39:H39"/>
    <mergeCell ref="B80:H80"/>
  </mergeCells>
  <pageMargins left="0.23622047244094488" right="0.23622047244094488" top="0.74803149606299213" bottom="0.74803149606299213" header="0.31496062992125984" footer="0.31496062992125984"/>
  <pageSetup paperSize="9" scale="85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selection activeCell="D28" sqref="D28"/>
    </sheetView>
  </sheetViews>
  <sheetFormatPr defaultColWidth="8.7109375" defaultRowHeight="15" x14ac:dyDescent="0.25"/>
  <cols>
    <col min="1" max="1" width="8.7109375" style="1"/>
    <col min="2" max="2" width="14.140625" style="1" customWidth="1"/>
    <col min="3" max="3" width="13.85546875" style="1" customWidth="1"/>
    <col min="4" max="4" width="15.140625" style="1" customWidth="1"/>
    <col min="5" max="5" width="14.5703125" style="1" customWidth="1"/>
    <col min="6" max="6" width="13.28515625" style="1" customWidth="1"/>
    <col min="7" max="7" width="13" style="1" customWidth="1"/>
    <col min="8" max="8" width="13.42578125" style="1" customWidth="1"/>
    <col min="9" max="9" width="13.5703125" style="1" customWidth="1"/>
    <col min="10" max="10" width="13" style="1" customWidth="1"/>
    <col min="11" max="16384" width="8.7109375" style="1"/>
  </cols>
  <sheetData>
    <row r="1" spans="1:15" x14ac:dyDescent="0.25">
      <c r="A1" s="142" t="s">
        <v>192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153.75" x14ac:dyDescent="0.25">
      <c r="A3" s="89" t="s">
        <v>4</v>
      </c>
      <c r="B3" s="89" t="s">
        <v>193</v>
      </c>
      <c r="C3" s="90" t="s">
        <v>194</v>
      </c>
      <c r="D3" s="95" t="s">
        <v>195</v>
      </c>
      <c r="E3" s="93" t="s">
        <v>196</v>
      </c>
      <c r="F3" s="93" t="s">
        <v>197</v>
      </c>
      <c r="G3" s="95" t="s">
        <v>198</v>
      </c>
      <c r="H3" s="93" t="s">
        <v>199</v>
      </c>
      <c r="I3" s="94" t="s">
        <v>200</v>
      </c>
      <c r="J3" s="95" t="s">
        <v>176</v>
      </c>
    </row>
    <row r="4" spans="1:15" ht="45" customHeight="1" thickBot="1" x14ac:dyDescent="0.3">
      <c r="A4" s="91" t="s">
        <v>216</v>
      </c>
      <c r="B4" s="91" t="s">
        <v>201</v>
      </c>
      <c r="C4" s="91" t="s">
        <v>217</v>
      </c>
      <c r="D4" s="88" t="s">
        <v>202</v>
      </c>
      <c r="E4" s="91" t="s">
        <v>218</v>
      </c>
      <c r="F4" s="100" t="s">
        <v>203</v>
      </c>
      <c r="G4" s="102">
        <v>1230796.1599999999</v>
      </c>
      <c r="H4" s="91" t="s">
        <v>10</v>
      </c>
      <c r="I4" s="91" t="s">
        <v>204</v>
      </c>
      <c r="J4" s="91" t="s">
        <v>177</v>
      </c>
    </row>
    <row r="5" spans="1:15" ht="48.75" customHeight="1" x14ac:dyDescent="0.25">
      <c r="A5" s="91" t="s">
        <v>219</v>
      </c>
      <c r="B5" s="91" t="s">
        <v>201</v>
      </c>
      <c r="C5" s="91" t="s">
        <v>205</v>
      </c>
      <c r="D5" s="91" t="s">
        <v>206</v>
      </c>
      <c r="E5" s="91" t="s">
        <v>220</v>
      </c>
      <c r="F5" s="101" t="s">
        <v>221</v>
      </c>
      <c r="G5" s="91"/>
      <c r="H5" s="91" t="s">
        <v>10</v>
      </c>
      <c r="I5" s="91" t="s">
        <v>204</v>
      </c>
      <c r="J5" s="91" t="s">
        <v>177</v>
      </c>
    </row>
    <row r="6" spans="1:15" ht="57.75" customHeight="1" x14ac:dyDescent="0.25">
      <c r="A6" s="91" t="s">
        <v>222</v>
      </c>
      <c r="B6" s="91" t="s">
        <v>223</v>
      </c>
      <c r="C6" s="92" t="s">
        <v>207</v>
      </c>
      <c r="D6" s="104" t="s">
        <v>208</v>
      </c>
      <c r="E6" s="104" t="s">
        <v>224</v>
      </c>
      <c r="F6" s="108"/>
      <c r="G6" s="100">
        <v>344655.26</v>
      </c>
      <c r="H6" s="91" t="s">
        <v>225</v>
      </c>
      <c r="I6" s="91" t="s">
        <v>226</v>
      </c>
      <c r="J6" s="91" t="s">
        <v>177</v>
      </c>
    </row>
    <row r="7" spans="1:15" ht="51" x14ac:dyDescent="0.25">
      <c r="A7" s="96" t="s">
        <v>23</v>
      </c>
      <c r="B7" s="91" t="s">
        <v>209</v>
      </c>
      <c r="C7" s="91" t="s">
        <v>210</v>
      </c>
      <c r="D7" s="91"/>
      <c r="E7" s="91"/>
      <c r="F7" s="101">
        <v>99938.27</v>
      </c>
      <c r="G7" s="91"/>
      <c r="H7" s="91" t="s">
        <v>211</v>
      </c>
      <c r="I7" s="103" t="s">
        <v>212</v>
      </c>
      <c r="J7" s="96" t="s">
        <v>177</v>
      </c>
    </row>
    <row r="8" spans="1:15" ht="51" x14ac:dyDescent="0.25">
      <c r="A8" s="105" t="s">
        <v>24</v>
      </c>
      <c r="B8" s="91" t="s">
        <v>209</v>
      </c>
      <c r="C8" s="91" t="s">
        <v>217</v>
      </c>
      <c r="D8" s="91"/>
      <c r="E8" s="91"/>
      <c r="F8" s="106">
        <v>82000.36</v>
      </c>
      <c r="G8" s="91"/>
      <c r="H8" s="91" t="s">
        <v>211</v>
      </c>
      <c r="I8" s="105" t="s">
        <v>212</v>
      </c>
      <c r="J8" s="91" t="s">
        <v>177</v>
      </c>
    </row>
    <row r="9" spans="1:15" ht="38.25" x14ac:dyDescent="0.25">
      <c r="A9" s="91" t="s">
        <v>30</v>
      </c>
      <c r="B9" s="96" t="s">
        <v>209</v>
      </c>
      <c r="C9" s="91" t="s">
        <v>227</v>
      </c>
      <c r="D9" s="91"/>
      <c r="E9" s="91"/>
      <c r="F9" s="107">
        <v>99030.7</v>
      </c>
      <c r="G9" s="91"/>
      <c r="H9" s="103" t="s">
        <v>211</v>
      </c>
      <c r="I9" s="96" t="s">
        <v>212</v>
      </c>
      <c r="J9" s="96" t="s">
        <v>177</v>
      </c>
    </row>
    <row r="10" spans="1:15" s="98" customFormat="1" ht="51" x14ac:dyDescent="0.2">
      <c r="A10" s="97" t="s">
        <v>32</v>
      </c>
      <c r="B10" s="99" t="s">
        <v>77</v>
      </c>
      <c r="C10" s="91" t="s">
        <v>210</v>
      </c>
      <c r="D10" s="97" t="s">
        <v>206</v>
      </c>
      <c r="E10" s="97" t="s">
        <v>213</v>
      </c>
      <c r="F10" s="109"/>
      <c r="G10" s="97">
        <v>2251938.2200000002</v>
      </c>
      <c r="H10" s="97"/>
      <c r="I10" s="99" t="s">
        <v>214</v>
      </c>
      <c r="J10" s="91" t="s">
        <v>177</v>
      </c>
    </row>
    <row r="11" spans="1:15" x14ac:dyDescent="0.25">
      <c r="A11" s="87"/>
      <c r="B11" s="87" t="s">
        <v>215</v>
      </c>
      <c r="C11" s="87"/>
      <c r="D11" s="87"/>
      <c r="E11" s="87"/>
      <c r="F11" s="87">
        <f>SUM(F4:F10)</f>
        <v>280969.33</v>
      </c>
      <c r="G11" s="87">
        <f>SUM(G4,G10)</f>
        <v>3482734.38</v>
      </c>
      <c r="H11" s="87"/>
      <c r="I11" s="87"/>
      <c r="J11" s="87"/>
    </row>
  </sheetData>
  <sheetProtection selectLockedCells="1" selectUnlockedCells="1"/>
  <mergeCells count="1">
    <mergeCell ref="A1:O2"/>
  </mergeCells>
  <pageMargins left="0.23622047244094488" right="0.23622047244094488" top="0.74803149606299213" bottom="0.74803149606299213" header="0.31496062992125984" footer="0.31496062992125984"/>
  <pageSetup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2019-12-23T09:32:38Z</cp:lastPrinted>
  <dcterms:created xsi:type="dcterms:W3CDTF">2019-02-08T07:45:28Z</dcterms:created>
  <dcterms:modified xsi:type="dcterms:W3CDTF">2021-06-08T12:47:41Z</dcterms:modified>
</cp:coreProperties>
</file>