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аналитика\"/>
    </mc:Choice>
  </mc:AlternateContent>
  <bookViews>
    <workbookView xWindow="0" yWindow="0" windowWidth="22644" windowHeight="8232"/>
  </bookViews>
  <sheets>
    <sheet name="Документ" sheetId="2" r:id="rId1"/>
  </sheets>
  <definedNames>
    <definedName name="_xlnm.Print_Titles" localSheetId="0">Документ!$7:$8</definedName>
  </definedNames>
  <calcPr calcId="152511"/>
</workbook>
</file>

<file path=xl/calcChain.xml><?xml version="1.0" encoding="utf-8"?>
<calcChain xmlns="http://schemas.openxmlformats.org/spreadsheetml/2006/main">
  <c r="AA21" i="2" l="1"/>
  <c r="AA20" i="2"/>
  <c r="AA10" i="2"/>
  <c r="AA11" i="2"/>
  <c r="AA12" i="2"/>
  <c r="AA13" i="2"/>
  <c r="AA14" i="2"/>
  <c r="AA15" i="2"/>
  <c r="AA16" i="2"/>
  <c r="AA17" i="2"/>
  <c r="AA18" i="2"/>
  <c r="AA19" i="2"/>
  <c r="AA22" i="2"/>
  <c r="AA23" i="2"/>
  <c r="AA24" i="2"/>
  <c r="AA25" i="2"/>
  <c r="AA26" i="2"/>
  <c r="AA27" i="2"/>
  <c r="AA28" i="2"/>
  <c r="AA29" i="2"/>
  <c r="AA30" i="2"/>
  <c r="AA31" i="2"/>
  <c r="AA32" i="2"/>
  <c r="AB10" i="2"/>
  <c r="AB11" i="2"/>
  <c r="AB12" i="2"/>
  <c r="AB13" i="2"/>
  <c r="AB14" i="2"/>
  <c r="AB15" i="2"/>
  <c r="AB16" i="2"/>
  <c r="AB17" i="2"/>
  <c r="AB18" i="2"/>
  <c r="AB19" i="2"/>
  <c r="AB22" i="2"/>
  <c r="AB23" i="2"/>
  <c r="AB28" i="2"/>
  <c r="AB29" i="2"/>
  <c r="AB30" i="2"/>
  <c r="AB31" i="2"/>
  <c r="AB32" i="2"/>
  <c r="AB9" i="2"/>
  <c r="AA9" i="2"/>
</calcChain>
</file>

<file path=xl/sharedStrings.xml><?xml version="1.0" encoding="utf-8"?>
<sst xmlns="http://schemas.openxmlformats.org/spreadsheetml/2006/main" count="122" uniqueCount="73">
  <si>
    <t>Исполнение бюджета по доходам Рождественского сельского поселения</t>
  </si>
  <si>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</si>
  <si>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</si>
  <si>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</si>
  <si>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</si>
  <si>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</si>
  <si>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</si>
  <si>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Расхождение за отчетный период</t>
  </si>
  <si>
    <t>Расхождение кассового плана</t>
  </si>
  <si>
    <t>Итого</t>
  </si>
  <si>
    <t>Сумма</t>
  </si>
  <si>
    <t>% исполнения</t>
  </si>
  <si>
    <t xml:space="preserve">          </t>
  </si>
  <si>
    <t>00010102010010000110</t>
  </si>
  <si>
    <t xml:space="preserve">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</si>
  <si>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00010102030010000110</t>
  </si>
  <si>
    <t xml:space="preserve">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</si>
  <si>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00010503010010000110</t>
  </si>
  <si>
    <t xml:space="preserve">        Единый сельскохозяйственный налог</t>
  </si>
  <si>
    <t>00010601030100000110</t>
  </si>
  <si>
    <t xml:space="preserve">  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</si>
  <si>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00010606033100000110</t>
  </si>
  <si>
    <t xml:space="preserve">        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</si>
  <si>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00010606043100000110</t>
  </si>
  <si>
    <t xml:space="preserve">        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</si>
  <si>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25000000000000000000</t>
  </si>
  <si>
    <t>00010804020010000110</t>
  </si>
  <si>
    <t xml:space="preserve">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</si>
  <si>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00011105025100000120</t>
  </si>
  <si>
    <t xml:space="preserve">  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</si>
  <si>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00011105035100000120</t>
  </si>
  <si>
    <t xml:space="preserve">  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</si>
  <si>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00011301995100000130</t>
  </si>
  <si>
    <t xml:space="preserve">        Прочие доходы от оказания платных услуг (работ) получателями средств бюджетов сельских поселений</t>
  </si>
  <si>
    <t>00011302065100000130</t>
  </si>
  <si>
    <t xml:space="preserve">        Доходы, поступающие в порядке возмещения расходов, понесенных в связи с эксплуатацией имущества сельских поселений</t>
  </si>
  <si>
    <t>00011302995100000130</t>
  </si>
  <si>
    <t xml:space="preserve">        Прочие доходы от компенсации затрат бюджетов сельских поселений</t>
  </si>
  <si>
    <t>00020215001100000150</t>
  </si>
  <si>
    <t xml:space="preserve">        Дотации бюджетам сельских поселений на выравнивание бюджетной обеспеченности</t>
  </si>
  <si>
    <t>00020215002100000150</t>
  </si>
  <si>
    <t xml:space="preserve">        Дотации бюджетам сельских поселений на поддержку мер по обеспечению сбалансированности бюджетов</t>
  </si>
  <si>
    <t>00020225513100000150</t>
  </si>
  <si>
    <t xml:space="preserve">        Субсидии бюджетам сельских поселений на развитие сети учреждений культурно-досугового типа</t>
  </si>
  <si>
    <t>00020225519100000150</t>
  </si>
  <si>
    <t xml:space="preserve">        Субсидия бюджетам сельских поселений на поддержку отрасли культуры</t>
  </si>
  <si>
    <t>00020229900100000150</t>
  </si>
  <si>
    <t xml:space="preserve">        Субсидии бюджетам сельских поселений из местных бюджетов</t>
  </si>
  <si>
    <t>00020229999100000150</t>
  </si>
  <si>
    <t xml:space="preserve">        Прочие субсидии бюджетам сельских поселений</t>
  </si>
  <si>
    <t>00020235118100000150</t>
  </si>
  <si>
    <t xml:space="preserve">  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</si>
  <si>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00020240014100000150</t>
  </si>
  <si>
    <t xml:space="preserve">  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</si>
  <si>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00020705030100000150</t>
  </si>
  <si>
    <t xml:space="preserve">        Прочие безвозмездные поступления в бюджеты сельских поселений</t>
  </si>
  <si>
    <t>ИТОГО ДОХОДОВ</t>
  </si>
  <si>
    <t>Исполнение 2022 год</t>
  </si>
  <si>
    <t>Исполнение 2023 год</t>
  </si>
  <si>
    <t>250 11402053100000410</t>
  </si>
  <si>
    <t>182101020100100000110</t>
  </si>
  <si>
    <t>182105030100100000110</t>
  </si>
  <si>
    <t>18210601030100000110</t>
  </si>
  <si>
    <t>18210606033100000110</t>
  </si>
  <si>
    <t>18210606043100000110</t>
  </si>
  <si>
    <t>25010804020010000110</t>
  </si>
  <si>
    <t>25011105025100000120</t>
  </si>
  <si>
    <t>25011105035100000120</t>
  </si>
  <si>
    <t>25011301995100000130</t>
  </si>
  <si>
    <t>2501130206510000130</t>
  </si>
  <si>
    <t>Доходы от реализации иного имущества</t>
  </si>
  <si>
    <t>за 2022 и 2023 года.</t>
  </si>
  <si>
    <t xml:space="preserve">Расхождение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</si>
</sst>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29">
    <xf numFmtId="0" fontId="0" fillId="0" borderId="0" xfId="0"/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3" xfId="7" applyNumberFormat="1" applyFill="1" applyProtection="1">
      <alignment horizontal="center" vertical="center" wrapText="1"/>
    </xf>
    <xf numFmtId="0" fontId="1" fillId="5" borderId="2" xfId="6" applyNumberFormat="1" applyFill="1" applyProtection="1">
      <alignment horizontal="center" vertical="center" wrapText="1"/>
    </xf>
    <xf numFmtId="1" fontId="1" fillId="5" borderId="2" xfId="8" applyNumberFormat="1" applyFill="1" applyProtection="1">
      <alignment horizontal="center" vertical="top" shrinkToFit="1"/>
    </xf>
    <xf numFmtId="0" fontId="1" fillId="5" borderId="2" xfId="9" applyNumberFormat="1" applyFill="1" applyProtection="1">
      <alignment horizontal="left" vertical="top" wrapText="1"/>
    </xf>
    <xf numFmtId="49" fontId="1" fillId="5" borderId="2" xfId="8" applyNumberFormat="1" applyFill="1" applyProtection="1">
      <alignment horizontal="center" vertical="top" shrinkToFit="1"/>
    </xf>
    <xf numFmtId="0" fontId="1" fillId="5" borderId="2" xfId="10" applyNumberFormat="1" applyFill="1" applyProtection="1">
      <alignment horizontal="center" vertical="top" wrapText="1"/>
    </xf>
    <xf numFmtId="4" fontId="3" fillId="5" borderId="2" xfId="11" applyNumberFormat="1" applyFill="1" applyProtection="1">
      <alignment horizontal="right" vertical="top" shrinkToFit="1"/>
    </xf>
    <xf numFmtId="10" fontId="3" fillId="5" borderId="2" xfId="12" applyNumberFormat="1" applyFill="1" applyProtection="1">
      <alignment horizontal="center" vertical="top" shrinkToFit="1"/>
    </xf>
    <xf numFmtId="1" fontId="3" fillId="5" borderId="2" xfId="13" applyNumberFormat="1" applyFill="1" applyProtection="1">
      <alignment horizontal="left" vertical="top" shrinkToFit="1"/>
    </xf>
    <xf numFmtId="1" fontId="3" fillId="5" borderId="2" xfId="13" applyFill="1">
      <alignment horizontal="left" vertical="top" shrinkToFit="1"/>
    </xf>
    <xf numFmtId="1" fontId="3" fillId="5" borderId="4" xfId="14" applyNumberFormat="1" applyFill="1" applyProtection="1">
      <alignment horizontal="left" vertical="top" shrinkToFit="1"/>
    </xf>
    <xf numFmtId="4" fontId="3" fillId="5" borderId="2" xfId="15" applyNumberFormat="1" applyFill="1" applyProtection="1">
      <alignment horizontal="right" vertical="top" shrinkToFit="1"/>
    </xf>
    <xf numFmtId="10" fontId="3" fillId="5" borderId="2" xfId="16" applyNumberFormat="1" applyFill="1" applyProtection="1">
      <alignment horizontal="center" vertical="top" shrinkToFit="1"/>
    </xf>
    <xf numFmtId="0" fontId="1" fillId="5" borderId="1" xfId="1" applyNumberFormat="1" applyFill="1" applyProtection="1">
      <alignment horizontal="left"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6"/>
    <cellStyle name="xl23" xfId="8"/>
    <cellStyle name="xl24" xfId="2"/>
    <cellStyle name="xl25" xfId="10"/>
    <cellStyle name="xl26" xfId="13"/>
    <cellStyle name="xl27" xfId="14"/>
    <cellStyle name="xl28" xfId="23"/>
    <cellStyle name="xl29" xfId="15"/>
    <cellStyle name="xl30" xfId="1"/>
    <cellStyle name="xl31" xfId="7"/>
    <cellStyle name="xl32" xfId="24"/>
    <cellStyle name="xl33" xfId="16"/>
    <cellStyle name="xl34" xfId="3"/>
    <cellStyle name="xl35" xfId="4"/>
    <cellStyle name="xl36" xfId="5"/>
    <cellStyle name="xl37" xfId="9"/>
    <cellStyle name="xl38" xfId="11"/>
    <cellStyle name="xl39" xfId="1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4"/>
  <sheetViews>
    <sheetView showGridLines="0" showZeros="0" tabSelected="1" topLeftCell="B1" zoomScaleNormal="100" zoomScaleSheetLayoutView="100" workbookViewId="0">
      <pane ySplit="8" topLeftCell="A28" activePane="bottomLeft" state="frozen"/>
      <selection pane="bottomLeft" sqref="A1:AF1"/>
    </sheetView>
  </sheetViews>
  <sheetFormatPr defaultColWidth="9.109375" defaultRowHeight="14.4" outlineLevelRow="2" x14ac:dyDescent="0.3"/>
  <cols>
    <col min="1" max="1" width="9.109375" style="4" hidden="1"/>
    <col min="2" max="2" width="41.44140625" style="4" customWidth="1"/>
    <col min="3" max="3" width="24.44140625" style="4" customWidth="1"/>
    <col min="4" max="21" width="9.109375" style="4" hidden="1"/>
    <col min="22" max="22" width="15.6640625" style="4" customWidth="1"/>
    <col min="23" max="24" width="9.109375" style="4" hidden="1"/>
    <col min="25" max="25" width="15.6640625" style="4" customWidth="1"/>
    <col min="26" max="26" width="9.109375" style="4" hidden="1"/>
    <col min="27" max="28" width="15.6640625" style="4" customWidth="1"/>
    <col min="29" max="32" width="9.109375" style="4" hidden="1"/>
    <col min="33" max="33" width="9.109375" style="4" customWidth="1"/>
    <col min="34" max="16384" width="9.109375" style="4"/>
  </cols>
  <sheetData>
    <row r="1" spans="1:33" ht="15.1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3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</row>
    <row r="3" spans="1:33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3"/>
    </row>
    <row r="4" spans="1:33" ht="15.9" customHeight="1" x14ac:dyDescent="0.3">
      <c r="A4" s="5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7"/>
      <c r="AF4" s="7"/>
      <c r="AG4" s="3"/>
    </row>
    <row r="5" spans="1:33" ht="15.75" customHeight="1" x14ac:dyDescent="0.3">
      <c r="A5" s="8" t="s">
        <v>71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  <c r="AF5" s="10"/>
      <c r="AG5" s="3"/>
    </row>
    <row r="6" spans="1:33" ht="12.75" customHeight="1" x14ac:dyDescent="0.3">
      <c r="A6" s="11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3"/>
    </row>
    <row r="7" spans="1:33" ht="30" customHeight="1" x14ac:dyDescent="0.3">
      <c r="A7" s="13" t="s">
        <v>2</v>
      </c>
      <c r="B7" s="13" t="s">
        <v>3</v>
      </c>
      <c r="C7" s="13" t="s">
        <v>4</v>
      </c>
      <c r="D7" s="13" t="s">
        <v>2</v>
      </c>
      <c r="E7" s="13" t="s">
        <v>2</v>
      </c>
      <c r="F7" s="13" t="s">
        <v>2</v>
      </c>
      <c r="G7" s="13" t="s">
        <v>2</v>
      </c>
      <c r="H7" s="13" t="s">
        <v>5</v>
      </c>
      <c r="I7" s="14"/>
      <c r="J7" s="14"/>
      <c r="K7" s="13" t="s">
        <v>6</v>
      </c>
      <c r="L7" s="14"/>
      <c r="M7" s="14"/>
      <c r="N7" s="13" t="s">
        <v>2</v>
      </c>
      <c r="O7" s="13" t="s">
        <v>2</v>
      </c>
      <c r="P7" s="13" t="s">
        <v>2</v>
      </c>
      <c r="Q7" s="13" t="s">
        <v>2</v>
      </c>
      <c r="R7" s="13" t="s">
        <v>2</v>
      </c>
      <c r="S7" s="13" t="s">
        <v>2</v>
      </c>
      <c r="T7" s="13" t="s">
        <v>57</v>
      </c>
      <c r="U7" s="14"/>
      <c r="V7" s="14"/>
      <c r="W7" s="13" t="s">
        <v>58</v>
      </c>
      <c r="X7" s="14"/>
      <c r="Y7" s="14"/>
      <c r="Z7" s="15" t="s">
        <v>2</v>
      </c>
      <c r="AA7" s="13" t="s">
        <v>72</v>
      </c>
      <c r="AB7" s="14"/>
      <c r="AC7" s="13" t="s">
        <v>7</v>
      </c>
      <c r="AD7" s="14"/>
      <c r="AE7" s="13" t="s">
        <v>8</v>
      </c>
      <c r="AF7" s="14"/>
      <c r="AG7" s="3"/>
    </row>
    <row r="8" spans="1:33" x14ac:dyDescent="0.3">
      <c r="A8" s="14"/>
      <c r="B8" s="14"/>
      <c r="C8" s="14"/>
      <c r="D8" s="14"/>
      <c r="E8" s="14"/>
      <c r="F8" s="14"/>
      <c r="G8" s="14"/>
      <c r="H8" s="16" t="s">
        <v>2</v>
      </c>
      <c r="I8" s="16" t="s">
        <v>2</v>
      </c>
      <c r="J8" s="16" t="s">
        <v>2</v>
      </c>
      <c r="K8" s="16" t="s">
        <v>2</v>
      </c>
      <c r="L8" s="16" t="s">
        <v>2</v>
      </c>
      <c r="M8" s="16" t="s">
        <v>2</v>
      </c>
      <c r="N8" s="14"/>
      <c r="O8" s="14"/>
      <c r="P8" s="14"/>
      <c r="Q8" s="14"/>
      <c r="R8" s="14"/>
      <c r="S8" s="14"/>
      <c r="T8" s="16" t="s">
        <v>2</v>
      </c>
      <c r="U8" s="16" t="s">
        <v>2</v>
      </c>
      <c r="V8" s="16" t="s">
        <v>9</v>
      </c>
      <c r="W8" s="16" t="s">
        <v>2</v>
      </c>
      <c r="X8" s="16" t="s">
        <v>2</v>
      </c>
      <c r="Y8" s="16" t="s">
        <v>9</v>
      </c>
      <c r="Z8" s="16"/>
      <c r="AA8" s="16" t="s">
        <v>10</v>
      </c>
      <c r="AB8" s="16" t="s">
        <v>11</v>
      </c>
      <c r="AC8" s="16" t="s">
        <v>2</v>
      </c>
      <c r="AD8" s="16" t="s">
        <v>2</v>
      </c>
      <c r="AE8" s="16" t="s">
        <v>2</v>
      </c>
      <c r="AF8" s="16" t="s">
        <v>2</v>
      </c>
      <c r="AG8" s="3"/>
    </row>
    <row r="9" spans="1:33" ht="92.4" outlineLevel="1" x14ac:dyDescent="0.3">
      <c r="A9" s="17" t="s">
        <v>13</v>
      </c>
      <c r="B9" s="18" t="s">
        <v>14</v>
      </c>
      <c r="C9" s="19" t="s">
        <v>60</v>
      </c>
      <c r="D9" s="17"/>
      <c r="E9" s="17"/>
      <c r="F9" s="17"/>
      <c r="G9" s="17"/>
      <c r="H9" s="20"/>
      <c r="I9" s="17"/>
      <c r="J9" s="17"/>
      <c r="K9" s="17"/>
      <c r="L9" s="17"/>
      <c r="M9" s="17"/>
      <c r="N9" s="17"/>
      <c r="O9" s="17"/>
      <c r="P9" s="17"/>
      <c r="Q9" s="21">
        <v>0</v>
      </c>
      <c r="R9" s="21">
        <v>77500</v>
      </c>
      <c r="S9" s="21">
        <v>-24245</v>
      </c>
      <c r="T9" s="21">
        <v>790.51</v>
      </c>
      <c r="U9" s="21">
        <v>62247.83</v>
      </c>
      <c r="V9" s="21">
        <v>78407.61</v>
      </c>
      <c r="W9" s="21">
        <v>790.51</v>
      </c>
      <c r="X9" s="21">
        <v>62247.83</v>
      </c>
      <c r="Y9" s="21">
        <v>61457.32</v>
      </c>
      <c r="Z9" s="21">
        <v>61457.32</v>
      </c>
      <c r="AA9" s="21">
        <f>Y9-V9</f>
        <v>-16950.29</v>
      </c>
      <c r="AB9" s="22">
        <f>Y9/V9</f>
        <v>0.78381830539153019</v>
      </c>
      <c r="AC9" s="21">
        <v>-8202.32</v>
      </c>
      <c r="AD9" s="22">
        <v>1.1540197164585484</v>
      </c>
      <c r="AE9" s="21">
        <v>0</v>
      </c>
      <c r="AF9" s="22">
        <v>0.79299767741935479</v>
      </c>
      <c r="AG9" s="3"/>
    </row>
    <row r="10" spans="1:33" ht="52.8" outlineLevel="1" x14ac:dyDescent="0.3">
      <c r="A10" s="17" t="s">
        <v>15</v>
      </c>
      <c r="B10" s="18" t="s">
        <v>16</v>
      </c>
      <c r="C10" s="19" t="s">
        <v>61</v>
      </c>
      <c r="D10" s="19" t="s">
        <v>60</v>
      </c>
      <c r="E10" s="19" t="s">
        <v>60</v>
      </c>
      <c r="F10" s="19" t="s">
        <v>60</v>
      </c>
      <c r="G10" s="19" t="s">
        <v>60</v>
      </c>
      <c r="H10" s="19" t="s">
        <v>60</v>
      </c>
      <c r="I10" s="19" t="s">
        <v>60</v>
      </c>
      <c r="J10" s="19" t="s">
        <v>60</v>
      </c>
      <c r="K10" s="19" t="s">
        <v>60</v>
      </c>
      <c r="L10" s="19" t="s">
        <v>60</v>
      </c>
      <c r="M10" s="19" t="s">
        <v>60</v>
      </c>
      <c r="N10" s="19" t="s">
        <v>60</v>
      </c>
      <c r="O10" s="19" t="s">
        <v>60</v>
      </c>
      <c r="P10" s="19" t="s">
        <v>60</v>
      </c>
      <c r="Q10" s="19" t="s">
        <v>60</v>
      </c>
      <c r="R10" s="19" t="s">
        <v>60</v>
      </c>
      <c r="S10" s="19" t="s">
        <v>60</v>
      </c>
      <c r="T10" s="19" t="s">
        <v>60</v>
      </c>
      <c r="U10" s="19" t="s">
        <v>60</v>
      </c>
      <c r="V10" s="21">
        <v>5</v>
      </c>
      <c r="W10" s="21">
        <v>0</v>
      </c>
      <c r="X10" s="21">
        <v>428.25</v>
      </c>
      <c r="Y10" s="21">
        <v>428.25</v>
      </c>
      <c r="Z10" s="21">
        <v>428.25</v>
      </c>
      <c r="AA10" s="21">
        <f t="shared" ref="AA10:AA32" si="0">Y10-V10</f>
        <v>423.25</v>
      </c>
      <c r="AB10" s="22">
        <f t="shared" ref="AB10:AB32" si="1">Y10/V10</f>
        <v>85.65</v>
      </c>
      <c r="AC10" s="21">
        <v>71.75</v>
      </c>
      <c r="AD10" s="22">
        <v>0.85650000000000004</v>
      </c>
      <c r="AE10" s="21">
        <v>0</v>
      </c>
      <c r="AF10" s="22">
        <v>8.5650000000000004E-2</v>
      </c>
      <c r="AG10" s="3"/>
    </row>
    <row r="11" spans="1:33" outlineLevel="1" x14ac:dyDescent="0.3">
      <c r="A11" s="17" t="s">
        <v>17</v>
      </c>
      <c r="B11" s="18" t="s">
        <v>18</v>
      </c>
      <c r="C11" s="19" t="s">
        <v>60</v>
      </c>
      <c r="D11" s="17"/>
      <c r="E11" s="17"/>
      <c r="F11" s="17"/>
      <c r="G11" s="17"/>
      <c r="H11" s="20"/>
      <c r="I11" s="17"/>
      <c r="J11" s="17"/>
      <c r="K11" s="17"/>
      <c r="L11" s="17"/>
      <c r="M11" s="17"/>
      <c r="N11" s="17"/>
      <c r="O11" s="17"/>
      <c r="P11" s="17"/>
      <c r="Q11" s="21">
        <v>0</v>
      </c>
      <c r="R11" s="21">
        <v>2000</v>
      </c>
      <c r="S11" s="21">
        <v>-2000</v>
      </c>
      <c r="T11" s="21">
        <v>0</v>
      </c>
      <c r="U11" s="21">
        <v>0</v>
      </c>
      <c r="V11" s="21">
        <v>684</v>
      </c>
      <c r="W11" s="21">
        <v>0</v>
      </c>
      <c r="X11" s="21">
        <v>0</v>
      </c>
      <c r="Y11" s="21">
        <v>0</v>
      </c>
      <c r="Z11" s="21">
        <v>0</v>
      </c>
      <c r="AA11" s="21">
        <f t="shared" si="0"/>
        <v>-684</v>
      </c>
      <c r="AB11" s="22">
        <f t="shared" si="1"/>
        <v>0</v>
      </c>
      <c r="AC11" s="21">
        <v>0</v>
      </c>
      <c r="AD11" s="22"/>
      <c r="AE11" s="21">
        <v>0</v>
      </c>
      <c r="AF11" s="22">
        <v>0</v>
      </c>
      <c r="AG11" s="3"/>
    </row>
    <row r="12" spans="1:33" ht="52.8" outlineLevel="1" x14ac:dyDescent="0.3">
      <c r="A12" s="17" t="s">
        <v>19</v>
      </c>
      <c r="B12" s="18" t="s">
        <v>20</v>
      </c>
      <c r="C12" s="19" t="s">
        <v>62</v>
      </c>
      <c r="D12" s="17"/>
      <c r="E12" s="17"/>
      <c r="F12" s="17"/>
      <c r="G12" s="17"/>
      <c r="H12" s="20"/>
      <c r="I12" s="17"/>
      <c r="J12" s="17"/>
      <c r="K12" s="17"/>
      <c r="L12" s="17"/>
      <c r="M12" s="17"/>
      <c r="N12" s="17"/>
      <c r="O12" s="17"/>
      <c r="P12" s="17"/>
      <c r="Q12" s="21">
        <v>0</v>
      </c>
      <c r="R12" s="21">
        <v>70000</v>
      </c>
      <c r="S12" s="21">
        <v>35565</v>
      </c>
      <c r="T12" s="21">
        <v>0</v>
      </c>
      <c r="U12" s="21">
        <v>105813.47</v>
      </c>
      <c r="V12" s="21">
        <v>37227.51</v>
      </c>
      <c r="W12" s="21">
        <v>0</v>
      </c>
      <c r="X12" s="21">
        <v>105813.47</v>
      </c>
      <c r="Y12" s="21">
        <v>105813.47</v>
      </c>
      <c r="Z12" s="21">
        <v>105813.47</v>
      </c>
      <c r="AA12" s="21">
        <f t="shared" si="0"/>
        <v>68585.959999999992</v>
      </c>
      <c r="AB12" s="22">
        <f t="shared" si="1"/>
        <v>2.8423461574518414</v>
      </c>
      <c r="AC12" s="21">
        <v>-248.47</v>
      </c>
      <c r="AD12" s="22">
        <v>1.0023537157201723</v>
      </c>
      <c r="AE12" s="21">
        <v>0</v>
      </c>
      <c r="AF12" s="22">
        <v>1.5116210000000001</v>
      </c>
      <c r="AG12" s="3"/>
    </row>
    <row r="13" spans="1:33" ht="79.2" outlineLevel="1" x14ac:dyDescent="0.3">
      <c r="A13" s="17" t="s">
        <v>21</v>
      </c>
      <c r="B13" s="18" t="s">
        <v>22</v>
      </c>
      <c r="C13" s="19" t="s">
        <v>63</v>
      </c>
      <c r="D13" s="17"/>
      <c r="E13" s="17"/>
      <c r="F13" s="17"/>
      <c r="G13" s="17"/>
      <c r="H13" s="20"/>
      <c r="I13" s="17"/>
      <c r="J13" s="17"/>
      <c r="K13" s="17"/>
      <c r="L13" s="17"/>
      <c r="M13" s="17"/>
      <c r="N13" s="17"/>
      <c r="O13" s="17"/>
      <c r="P13" s="17"/>
      <c r="Q13" s="21">
        <v>0</v>
      </c>
      <c r="R13" s="21">
        <v>30000</v>
      </c>
      <c r="S13" s="21">
        <v>-37139</v>
      </c>
      <c r="T13" s="21">
        <v>0</v>
      </c>
      <c r="U13" s="21">
        <v>-7139.51</v>
      </c>
      <c r="V13" s="21">
        <v>10297.23</v>
      </c>
      <c r="W13" s="21">
        <v>0</v>
      </c>
      <c r="X13" s="21">
        <v>-7139.51</v>
      </c>
      <c r="Y13" s="21">
        <v>-7139.51</v>
      </c>
      <c r="Z13" s="21">
        <v>-7139.51</v>
      </c>
      <c r="AA13" s="21">
        <f t="shared" si="0"/>
        <v>-17436.739999999998</v>
      </c>
      <c r="AB13" s="22">
        <f t="shared" si="1"/>
        <v>-0.69334277276510292</v>
      </c>
      <c r="AC13" s="21">
        <v>0.51</v>
      </c>
      <c r="AD13" s="22">
        <v>1.0000714385768315</v>
      </c>
      <c r="AE13" s="21">
        <v>0</v>
      </c>
      <c r="AF13" s="22">
        <v>-0.23798366666666668</v>
      </c>
      <c r="AG13" s="3"/>
    </row>
    <row r="14" spans="1:33" ht="79.2" outlineLevel="1" x14ac:dyDescent="0.3">
      <c r="A14" s="17" t="s">
        <v>23</v>
      </c>
      <c r="B14" s="18" t="s">
        <v>24</v>
      </c>
      <c r="C14" s="19" t="s">
        <v>64</v>
      </c>
      <c r="D14" s="17"/>
      <c r="E14" s="17"/>
      <c r="F14" s="17"/>
      <c r="G14" s="17"/>
      <c r="H14" s="20"/>
      <c r="I14" s="17"/>
      <c r="J14" s="17"/>
      <c r="K14" s="17"/>
      <c r="L14" s="17"/>
      <c r="M14" s="17"/>
      <c r="N14" s="17"/>
      <c r="O14" s="17"/>
      <c r="P14" s="17"/>
      <c r="Q14" s="21">
        <v>0</v>
      </c>
      <c r="R14" s="21">
        <v>250000</v>
      </c>
      <c r="S14" s="21">
        <v>56697</v>
      </c>
      <c r="T14" s="21">
        <v>0</v>
      </c>
      <c r="U14" s="21">
        <v>309139.90999999997</v>
      </c>
      <c r="V14" s="21">
        <v>285734.39</v>
      </c>
      <c r="W14" s="21">
        <v>0</v>
      </c>
      <c r="X14" s="21">
        <v>309139.90999999997</v>
      </c>
      <c r="Y14" s="21">
        <v>309139.90999999997</v>
      </c>
      <c r="Z14" s="21">
        <v>309139.90999999997</v>
      </c>
      <c r="AA14" s="21">
        <f t="shared" si="0"/>
        <v>23405.51999999996</v>
      </c>
      <c r="AB14" s="22">
        <f t="shared" si="1"/>
        <v>1.0819135561526212</v>
      </c>
      <c r="AC14" s="21">
        <v>-2442.91</v>
      </c>
      <c r="AD14" s="22">
        <v>1.0079652230051157</v>
      </c>
      <c r="AE14" s="21">
        <v>0</v>
      </c>
      <c r="AF14" s="22">
        <v>1.2365596400000001</v>
      </c>
      <c r="AG14" s="3"/>
    </row>
    <row r="15" spans="1:33" ht="92.4" outlineLevel="1" x14ac:dyDescent="0.3">
      <c r="A15" s="17" t="s">
        <v>26</v>
      </c>
      <c r="B15" s="18" t="s">
        <v>27</v>
      </c>
      <c r="C15" s="19" t="s">
        <v>65</v>
      </c>
      <c r="D15" s="17"/>
      <c r="E15" s="17"/>
      <c r="F15" s="17"/>
      <c r="G15" s="17"/>
      <c r="H15" s="20"/>
      <c r="I15" s="17"/>
      <c r="J15" s="17"/>
      <c r="K15" s="17"/>
      <c r="L15" s="17"/>
      <c r="M15" s="17"/>
      <c r="N15" s="17"/>
      <c r="O15" s="17"/>
      <c r="P15" s="17"/>
      <c r="Q15" s="21">
        <v>0</v>
      </c>
      <c r="R15" s="21">
        <v>10000</v>
      </c>
      <c r="S15" s="21">
        <v>-6530</v>
      </c>
      <c r="T15" s="21">
        <v>0</v>
      </c>
      <c r="U15" s="21">
        <v>3462.1</v>
      </c>
      <c r="V15" s="21">
        <v>6400</v>
      </c>
      <c r="W15" s="21">
        <v>0</v>
      </c>
      <c r="X15" s="21">
        <v>3462.1</v>
      </c>
      <c r="Y15" s="21">
        <v>3462.1</v>
      </c>
      <c r="Z15" s="21">
        <v>3462.1</v>
      </c>
      <c r="AA15" s="21">
        <f t="shared" si="0"/>
        <v>-2937.9</v>
      </c>
      <c r="AB15" s="22">
        <f t="shared" si="1"/>
        <v>0.54095312500000003</v>
      </c>
      <c r="AC15" s="21">
        <v>7.9</v>
      </c>
      <c r="AD15" s="22">
        <v>0.99772334293948128</v>
      </c>
      <c r="AE15" s="21">
        <v>0</v>
      </c>
      <c r="AF15" s="22">
        <v>0.34621000000000002</v>
      </c>
      <c r="AG15" s="3"/>
    </row>
    <row r="16" spans="1:33" ht="92.4" outlineLevel="1" x14ac:dyDescent="0.3">
      <c r="A16" s="17" t="s">
        <v>28</v>
      </c>
      <c r="B16" s="18" t="s">
        <v>29</v>
      </c>
      <c r="C16" s="19" t="s">
        <v>66</v>
      </c>
      <c r="D16" s="17"/>
      <c r="E16" s="17"/>
      <c r="F16" s="17"/>
      <c r="G16" s="17"/>
      <c r="H16" s="20"/>
      <c r="I16" s="17"/>
      <c r="J16" s="17"/>
      <c r="K16" s="17"/>
      <c r="L16" s="17"/>
      <c r="M16" s="17"/>
      <c r="N16" s="17"/>
      <c r="O16" s="17"/>
      <c r="P16" s="17"/>
      <c r="Q16" s="21">
        <v>0</v>
      </c>
      <c r="R16" s="21">
        <v>287238</v>
      </c>
      <c r="S16" s="21">
        <v>116680</v>
      </c>
      <c r="T16" s="21">
        <v>0</v>
      </c>
      <c r="U16" s="21">
        <v>403917.74</v>
      </c>
      <c r="V16" s="21">
        <v>362208.03</v>
      </c>
      <c r="W16" s="21">
        <v>0</v>
      </c>
      <c r="X16" s="21">
        <v>403917.74</v>
      </c>
      <c r="Y16" s="21">
        <v>403917.74</v>
      </c>
      <c r="Z16" s="21">
        <v>403917.74</v>
      </c>
      <c r="AA16" s="21">
        <f t="shared" si="0"/>
        <v>41709.709999999963</v>
      </c>
      <c r="AB16" s="22">
        <f t="shared" si="1"/>
        <v>1.1151540179824284</v>
      </c>
      <c r="AC16" s="21">
        <v>0.26</v>
      </c>
      <c r="AD16" s="22">
        <v>0.99999935630499259</v>
      </c>
      <c r="AE16" s="21">
        <v>0</v>
      </c>
      <c r="AF16" s="22">
        <v>1.4062127573649725</v>
      </c>
      <c r="AG16" s="3"/>
    </row>
    <row r="17" spans="1:33" ht="79.2" outlineLevel="1" x14ac:dyDescent="0.3">
      <c r="A17" s="17" t="s">
        <v>30</v>
      </c>
      <c r="B17" s="18" t="s">
        <v>31</v>
      </c>
      <c r="C17" s="19" t="s">
        <v>67</v>
      </c>
      <c r="D17" s="17"/>
      <c r="E17" s="17"/>
      <c r="F17" s="17"/>
      <c r="G17" s="17"/>
      <c r="H17" s="20"/>
      <c r="I17" s="17"/>
      <c r="J17" s="17"/>
      <c r="K17" s="17"/>
      <c r="L17" s="17"/>
      <c r="M17" s="17"/>
      <c r="N17" s="17"/>
      <c r="O17" s="17"/>
      <c r="P17" s="17"/>
      <c r="Q17" s="21">
        <v>0</v>
      </c>
      <c r="R17" s="21">
        <v>49436</v>
      </c>
      <c r="S17" s="21">
        <v>-8720</v>
      </c>
      <c r="T17" s="21">
        <v>0</v>
      </c>
      <c r="U17" s="21">
        <v>40716</v>
      </c>
      <c r="V17" s="21">
        <v>45130.61</v>
      </c>
      <c r="W17" s="21">
        <v>0</v>
      </c>
      <c r="X17" s="21">
        <v>40716</v>
      </c>
      <c r="Y17" s="21">
        <v>40716</v>
      </c>
      <c r="Z17" s="21">
        <v>40716</v>
      </c>
      <c r="AA17" s="21">
        <f t="shared" si="0"/>
        <v>-4414.6100000000006</v>
      </c>
      <c r="AB17" s="22">
        <f t="shared" si="1"/>
        <v>0.90218146840913516</v>
      </c>
      <c r="AC17" s="21">
        <v>0</v>
      </c>
      <c r="AD17" s="22">
        <v>1</v>
      </c>
      <c r="AE17" s="21">
        <v>0</v>
      </c>
      <c r="AF17" s="22">
        <v>0.82361032445990778</v>
      </c>
      <c r="AG17" s="3"/>
    </row>
    <row r="18" spans="1:33" ht="39.6" outlineLevel="1" x14ac:dyDescent="0.3">
      <c r="A18" s="17" t="s">
        <v>32</v>
      </c>
      <c r="B18" s="18" t="s">
        <v>33</v>
      </c>
      <c r="C18" s="19" t="s">
        <v>68</v>
      </c>
      <c r="D18" s="17"/>
      <c r="E18" s="17"/>
      <c r="F18" s="17"/>
      <c r="G18" s="17"/>
      <c r="H18" s="20"/>
      <c r="I18" s="17"/>
      <c r="J18" s="17"/>
      <c r="K18" s="17"/>
      <c r="L18" s="17"/>
      <c r="M18" s="17"/>
      <c r="N18" s="17"/>
      <c r="O18" s="17"/>
      <c r="P18" s="17"/>
      <c r="Q18" s="21">
        <v>0</v>
      </c>
      <c r="R18" s="21">
        <v>10000</v>
      </c>
      <c r="S18" s="21">
        <v>500</v>
      </c>
      <c r="T18" s="21">
        <v>0</v>
      </c>
      <c r="U18" s="21">
        <v>10500</v>
      </c>
      <c r="V18" s="21">
        <v>13200</v>
      </c>
      <c r="W18" s="21">
        <v>0</v>
      </c>
      <c r="X18" s="21">
        <v>10500</v>
      </c>
      <c r="Y18" s="21">
        <v>10500</v>
      </c>
      <c r="Z18" s="21">
        <v>10500</v>
      </c>
      <c r="AA18" s="21">
        <f t="shared" si="0"/>
        <v>-2700</v>
      </c>
      <c r="AB18" s="22">
        <f t="shared" si="1"/>
        <v>0.79545454545454541</v>
      </c>
      <c r="AC18" s="21">
        <v>0</v>
      </c>
      <c r="AD18" s="22">
        <v>1</v>
      </c>
      <c r="AE18" s="21">
        <v>0</v>
      </c>
      <c r="AF18" s="22">
        <v>1.05</v>
      </c>
      <c r="AG18" s="3"/>
    </row>
    <row r="19" spans="1:33" ht="52.8" outlineLevel="1" x14ac:dyDescent="0.3">
      <c r="A19" s="17" t="s">
        <v>34</v>
      </c>
      <c r="B19" s="18" t="s">
        <v>35</v>
      </c>
      <c r="C19" s="19" t="s">
        <v>69</v>
      </c>
      <c r="D19" s="17"/>
      <c r="E19" s="17"/>
      <c r="F19" s="17"/>
      <c r="G19" s="17"/>
      <c r="H19" s="20"/>
      <c r="I19" s="17"/>
      <c r="J19" s="17"/>
      <c r="K19" s="17"/>
      <c r="L19" s="17"/>
      <c r="M19" s="17"/>
      <c r="N19" s="17"/>
      <c r="O19" s="17"/>
      <c r="P19" s="17"/>
      <c r="Q19" s="21">
        <v>0</v>
      </c>
      <c r="R19" s="21">
        <v>0</v>
      </c>
      <c r="S19" s="21">
        <v>255865.4</v>
      </c>
      <c r="T19" s="21">
        <v>0</v>
      </c>
      <c r="U19" s="21">
        <v>255865.4</v>
      </c>
      <c r="V19" s="21">
        <v>236399.8</v>
      </c>
      <c r="W19" s="21">
        <v>0</v>
      </c>
      <c r="X19" s="21">
        <v>255865.4</v>
      </c>
      <c r="Y19" s="21">
        <v>255865.4</v>
      </c>
      <c r="Z19" s="21">
        <v>255865.4</v>
      </c>
      <c r="AA19" s="21">
        <f t="shared" si="0"/>
        <v>19465.600000000006</v>
      </c>
      <c r="AB19" s="22">
        <f t="shared" si="1"/>
        <v>1.0823418632333868</v>
      </c>
      <c r="AC19" s="21">
        <v>0</v>
      </c>
      <c r="AD19" s="22">
        <v>1</v>
      </c>
      <c r="AE19" s="21">
        <v>0</v>
      </c>
      <c r="AF19" s="22">
        <v>1.5572208460887718</v>
      </c>
      <c r="AG19" s="3"/>
    </row>
    <row r="20" spans="1:33" ht="26.4" outlineLevel="1" x14ac:dyDescent="0.3">
      <c r="A20" s="17" t="s">
        <v>36</v>
      </c>
      <c r="B20" s="18" t="s">
        <v>37</v>
      </c>
      <c r="C20" s="17">
        <v>2.50113029951E+19</v>
      </c>
      <c r="D20" s="17"/>
      <c r="E20" s="17"/>
      <c r="F20" s="17"/>
      <c r="G20" s="17"/>
      <c r="H20" s="20"/>
      <c r="I20" s="17"/>
      <c r="J20" s="17"/>
      <c r="K20" s="17"/>
      <c r="L20" s="17"/>
      <c r="M20" s="17"/>
      <c r="N20" s="17"/>
      <c r="O20" s="17"/>
      <c r="P20" s="17"/>
      <c r="Q20" s="21">
        <v>0</v>
      </c>
      <c r="R20" s="21">
        <v>0</v>
      </c>
      <c r="S20" s="21">
        <v>1945000</v>
      </c>
      <c r="T20" s="21">
        <v>0</v>
      </c>
      <c r="U20" s="21">
        <v>1945000</v>
      </c>
      <c r="V20" s="21"/>
      <c r="W20" s="21">
        <v>0</v>
      </c>
      <c r="X20" s="21">
        <v>1945000</v>
      </c>
      <c r="Y20" s="21">
        <v>1945000</v>
      </c>
      <c r="Z20" s="21">
        <v>1945000</v>
      </c>
      <c r="AA20" s="21">
        <f t="shared" si="0"/>
        <v>1945000</v>
      </c>
      <c r="AB20" s="22"/>
      <c r="AC20" s="21">
        <v>0</v>
      </c>
      <c r="AD20" s="22">
        <v>1</v>
      </c>
      <c r="AE20" s="21">
        <v>0</v>
      </c>
      <c r="AF20" s="22">
        <v>1</v>
      </c>
      <c r="AG20" s="3"/>
    </row>
    <row r="21" spans="1:33" outlineLevel="1" x14ac:dyDescent="0.3">
      <c r="A21" s="17"/>
      <c r="B21" s="18" t="s">
        <v>70</v>
      </c>
      <c r="C21" s="19" t="s">
        <v>59</v>
      </c>
      <c r="D21" s="17"/>
      <c r="E21" s="17"/>
      <c r="F21" s="17"/>
      <c r="G21" s="17"/>
      <c r="H21" s="20"/>
      <c r="I21" s="17"/>
      <c r="J21" s="17"/>
      <c r="K21" s="17"/>
      <c r="L21" s="17"/>
      <c r="M21" s="17"/>
      <c r="N21" s="17"/>
      <c r="O21" s="17"/>
      <c r="P21" s="17"/>
      <c r="Q21" s="21"/>
      <c r="R21" s="21"/>
      <c r="S21" s="21"/>
      <c r="T21" s="21"/>
      <c r="U21" s="21"/>
      <c r="V21" s="21">
        <v>176834</v>
      </c>
      <c r="W21" s="21"/>
      <c r="X21" s="21"/>
      <c r="Y21" s="21"/>
      <c r="Z21" s="21"/>
      <c r="AA21" s="21">
        <f t="shared" si="0"/>
        <v>-176834</v>
      </c>
      <c r="AB21" s="22"/>
      <c r="AC21" s="21"/>
      <c r="AD21" s="22"/>
      <c r="AE21" s="21"/>
      <c r="AF21" s="22"/>
      <c r="AG21" s="3"/>
    </row>
    <row r="22" spans="1:33" ht="26.4" outlineLevel="1" x14ac:dyDescent="0.3">
      <c r="A22" s="17" t="s">
        <v>38</v>
      </c>
      <c r="B22" s="18" t="s">
        <v>39</v>
      </c>
      <c r="C22" s="17" t="s">
        <v>38</v>
      </c>
      <c r="D22" s="17"/>
      <c r="E22" s="17"/>
      <c r="F22" s="17"/>
      <c r="G22" s="17"/>
      <c r="H22" s="20"/>
      <c r="I22" s="17"/>
      <c r="J22" s="17"/>
      <c r="K22" s="17"/>
      <c r="L22" s="17"/>
      <c r="M22" s="17"/>
      <c r="N22" s="17"/>
      <c r="O22" s="17"/>
      <c r="P22" s="17"/>
      <c r="Q22" s="21">
        <v>0</v>
      </c>
      <c r="R22" s="21">
        <v>4140200</v>
      </c>
      <c r="S22" s="21">
        <v>0</v>
      </c>
      <c r="T22" s="21">
        <v>0</v>
      </c>
      <c r="U22" s="21">
        <v>4140200</v>
      </c>
      <c r="V22" s="21">
        <v>4140200</v>
      </c>
      <c r="W22" s="21">
        <v>0</v>
      </c>
      <c r="X22" s="21">
        <v>4140200</v>
      </c>
      <c r="Y22" s="21">
        <v>4140200</v>
      </c>
      <c r="Z22" s="21">
        <v>4140200</v>
      </c>
      <c r="AA22" s="21">
        <f t="shared" si="0"/>
        <v>0</v>
      </c>
      <c r="AB22" s="22">
        <f t="shared" si="1"/>
        <v>1</v>
      </c>
      <c r="AC22" s="21">
        <v>0</v>
      </c>
      <c r="AD22" s="22">
        <v>1</v>
      </c>
      <c r="AE22" s="21">
        <v>0</v>
      </c>
      <c r="AF22" s="22">
        <v>1</v>
      </c>
      <c r="AG22" s="3"/>
    </row>
    <row r="23" spans="1:33" ht="39.6" outlineLevel="1" x14ac:dyDescent="0.3">
      <c r="A23" s="17" t="s">
        <v>40</v>
      </c>
      <c r="B23" s="18" t="s">
        <v>41</v>
      </c>
      <c r="C23" s="17">
        <v>2.5020215002099999E+19</v>
      </c>
      <c r="D23" s="17"/>
      <c r="E23" s="17"/>
      <c r="F23" s="17"/>
      <c r="G23" s="17"/>
      <c r="H23" s="20"/>
      <c r="I23" s="17"/>
      <c r="J23" s="17"/>
      <c r="K23" s="17"/>
      <c r="L23" s="17"/>
      <c r="M23" s="17"/>
      <c r="N23" s="17"/>
      <c r="O23" s="17"/>
      <c r="P23" s="17"/>
      <c r="Q23" s="21">
        <v>0</v>
      </c>
      <c r="R23" s="21">
        <v>675909.61</v>
      </c>
      <c r="S23" s="21">
        <v>44459</v>
      </c>
      <c r="T23" s="21">
        <v>0</v>
      </c>
      <c r="U23" s="21">
        <v>720368.61</v>
      </c>
      <c r="V23" s="21">
        <v>481681.49</v>
      </c>
      <c r="W23" s="21">
        <v>0</v>
      </c>
      <c r="X23" s="21">
        <v>720368.61</v>
      </c>
      <c r="Y23" s="21">
        <v>720368.61</v>
      </c>
      <c r="Z23" s="21">
        <v>720368.61</v>
      </c>
      <c r="AA23" s="21">
        <f t="shared" si="0"/>
        <v>238687.12</v>
      </c>
      <c r="AB23" s="22">
        <f t="shared" si="1"/>
        <v>1.4955289438255142</v>
      </c>
      <c r="AC23" s="21">
        <v>0</v>
      </c>
      <c r="AD23" s="22">
        <v>1</v>
      </c>
      <c r="AE23" s="21">
        <v>0</v>
      </c>
      <c r="AF23" s="22">
        <v>1.065776546659841</v>
      </c>
      <c r="AG23" s="3"/>
    </row>
    <row r="24" spans="1:33" ht="39.6" outlineLevel="1" x14ac:dyDescent="0.3">
      <c r="A24" s="17" t="s">
        <v>42</v>
      </c>
      <c r="B24" s="18" t="s">
        <v>43</v>
      </c>
      <c r="C24" s="17">
        <v>2.5020225513100001E+19</v>
      </c>
      <c r="D24" s="17"/>
      <c r="E24" s="17"/>
      <c r="F24" s="17"/>
      <c r="G24" s="17"/>
      <c r="H24" s="20"/>
      <c r="I24" s="17"/>
      <c r="J24" s="17"/>
      <c r="K24" s="17"/>
      <c r="L24" s="17"/>
      <c r="M24" s="17"/>
      <c r="N24" s="17"/>
      <c r="O24" s="17"/>
      <c r="P24" s="17"/>
      <c r="Q24" s="21">
        <v>0</v>
      </c>
      <c r="R24" s="21">
        <v>0</v>
      </c>
      <c r="S24" s="21">
        <v>1997419.35</v>
      </c>
      <c r="T24" s="21">
        <v>0</v>
      </c>
      <c r="U24" s="21">
        <v>1995630.54</v>
      </c>
      <c r="V24" s="21"/>
      <c r="W24" s="21">
        <v>0</v>
      </c>
      <c r="X24" s="21">
        <v>1995630.54</v>
      </c>
      <c r="Y24" s="21">
        <v>1995630.54</v>
      </c>
      <c r="Z24" s="21">
        <v>1995630.54</v>
      </c>
      <c r="AA24" s="21">
        <f t="shared" si="0"/>
        <v>1995630.54</v>
      </c>
      <c r="AB24" s="22"/>
      <c r="AC24" s="21">
        <v>1788.81</v>
      </c>
      <c r="AD24" s="22">
        <v>0.99910443943581506</v>
      </c>
      <c r="AE24" s="21">
        <v>0</v>
      </c>
      <c r="AF24" s="22">
        <v>0.99910443943581506</v>
      </c>
      <c r="AG24" s="3"/>
    </row>
    <row r="25" spans="1:33" ht="26.4" outlineLevel="1" x14ac:dyDescent="0.3">
      <c r="A25" s="17" t="s">
        <v>44</v>
      </c>
      <c r="B25" s="18" t="s">
        <v>45</v>
      </c>
      <c r="C25" s="17">
        <v>2.5020225519099998E+19</v>
      </c>
      <c r="D25" s="17"/>
      <c r="E25" s="17"/>
      <c r="F25" s="17"/>
      <c r="G25" s="17"/>
      <c r="H25" s="20"/>
      <c r="I25" s="17"/>
      <c r="J25" s="17"/>
      <c r="K25" s="17"/>
      <c r="L25" s="17"/>
      <c r="M25" s="17"/>
      <c r="N25" s="17"/>
      <c r="O25" s="17"/>
      <c r="P25" s="17"/>
      <c r="Q25" s="21">
        <v>0</v>
      </c>
      <c r="R25" s="21">
        <v>0</v>
      </c>
      <c r="S25" s="21">
        <v>107526.88</v>
      </c>
      <c r="T25" s="21">
        <v>0</v>
      </c>
      <c r="U25" s="21">
        <v>107526.88</v>
      </c>
      <c r="V25" s="21"/>
      <c r="W25" s="21">
        <v>0</v>
      </c>
      <c r="X25" s="21">
        <v>107526.88</v>
      </c>
      <c r="Y25" s="21">
        <v>107526.88</v>
      </c>
      <c r="Z25" s="21">
        <v>107526.88</v>
      </c>
      <c r="AA25" s="21">
        <f t="shared" si="0"/>
        <v>107526.88</v>
      </c>
      <c r="AB25" s="22"/>
      <c r="AC25" s="21">
        <v>0</v>
      </c>
      <c r="AD25" s="22">
        <v>1</v>
      </c>
      <c r="AE25" s="21">
        <v>0</v>
      </c>
      <c r="AF25" s="22">
        <v>1</v>
      </c>
      <c r="AG25" s="3"/>
    </row>
    <row r="26" spans="1:33" ht="26.4" outlineLevel="1" x14ac:dyDescent="0.3">
      <c r="A26" s="17" t="s">
        <v>46</v>
      </c>
      <c r="B26" s="18" t="s">
        <v>47</v>
      </c>
      <c r="C26" s="17" t="s">
        <v>46</v>
      </c>
      <c r="D26" s="17"/>
      <c r="E26" s="17"/>
      <c r="F26" s="17"/>
      <c r="G26" s="17"/>
      <c r="H26" s="20"/>
      <c r="I26" s="17"/>
      <c r="J26" s="17"/>
      <c r="K26" s="17"/>
      <c r="L26" s="17"/>
      <c r="M26" s="17"/>
      <c r="N26" s="17"/>
      <c r="O26" s="17"/>
      <c r="P26" s="17"/>
      <c r="Q26" s="21">
        <v>0</v>
      </c>
      <c r="R26" s="21">
        <v>0</v>
      </c>
      <c r="S26" s="21">
        <v>78960.34</v>
      </c>
      <c r="T26" s="21">
        <v>0</v>
      </c>
      <c r="U26" s="21">
        <v>78960.34</v>
      </c>
      <c r="V26" s="21"/>
      <c r="W26" s="21">
        <v>0</v>
      </c>
      <c r="X26" s="21">
        <v>78960.34</v>
      </c>
      <c r="Y26" s="21">
        <v>78960.34</v>
      </c>
      <c r="Z26" s="21">
        <v>78960.34</v>
      </c>
      <c r="AA26" s="21">
        <f t="shared" si="0"/>
        <v>78960.34</v>
      </c>
      <c r="AB26" s="22"/>
      <c r="AC26" s="21">
        <v>0</v>
      </c>
      <c r="AD26" s="22">
        <v>1</v>
      </c>
      <c r="AE26" s="21">
        <v>0</v>
      </c>
      <c r="AF26" s="22">
        <v>1</v>
      </c>
      <c r="AG26" s="3"/>
    </row>
    <row r="27" spans="1:33" outlineLevel="2" x14ac:dyDescent="0.3">
      <c r="A27" s="17" t="s">
        <v>25</v>
      </c>
      <c r="B27" s="18" t="s">
        <v>12</v>
      </c>
      <c r="C27" s="17" t="s">
        <v>25</v>
      </c>
      <c r="D27" s="17"/>
      <c r="E27" s="17"/>
      <c r="F27" s="17"/>
      <c r="G27" s="17"/>
      <c r="H27" s="20"/>
      <c r="I27" s="17"/>
      <c r="J27" s="17"/>
      <c r="K27" s="17"/>
      <c r="L27" s="17"/>
      <c r="M27" s="17"/>
      <c r="N27" s="17"/>
      <c r="O27" s="17"/>
      <c r="P27" s="17"/>
      <c r="Q27" s="21">
        <v>0</v>
      </c>
      <c r="R27" s="21">
        <v>0</v>
      </c>
      <c r="S27" s="21">
        <v>78960.34</v>
      </c>
      <c r="T27" s="21">
        <v>0</v>
      </c>
      <c r="U27" s="21">
        <v>78960.34</v>
      </c>
      <c r="V27" s="21"/>
      <c r="W27" s="21">
        <v>0</v>
      </c>
      <c r="X27" s="21">
        <v>78960.34</v>
      </c>
      <c r="Y27" s="21">
        <v>78960.34</v>
      </c>
      <c r="Z27" s="21">
        <v>78960.34</v>
      </c>
      <c r="AA27" s="21">
        <f t="shared" si="0"/>
        <v>78960.34</v>
      </c>
      <c r="AB27" s="22"/>
      <c r="AC27" s="21">
        <v>0</v>
      </c>
      <c r="AD27" s="22">
        <v>1</v>
      </c>
      <c r="AE27" s="21">
        <v>0</v>
      </c>
      <c r="AF27" s="22">
        <v>1</v>
      </c>
      <c r="AG27" s="3"/>
    </row>
    <row r="28" spans="1:33" ht="26.4" outlineLevel="1" x14ac:dyDescent="0.3">
      <c r="A28" s="17" t="s">
        <v>48</v>
      </c>
      <c r="B28" s="18" t="s">
        <v>49</v>
      </c>
      <c r="C28" s="17">
        <v>2.5020229999099998E+19</v>
      </c>
      <c r="D28" s="17"/>
      <c r="E28" s="17"/>
      <c r="F28" s="17"/>
      <c r="G28" s="17"/>
      <c r="H28" s="20"/>
      <c r="I28" s="17"/>
      <c r="J28" s="17"/>
      <c r="K28" s="17"/>
      <c r="L28" s="17"/>
      <c r="M28" s="17"/>
      <c r="N28" s="17"/>
      <c r="O28" s="17"/>
      <c r="P28" s="17"/>
      <c r="Q28" s="21">
        <v>0</v>
      </c>
      <c r="R28" s="21">
        <v>403214</v>
      </c>
      <c r="S28" s="21">
        <v>469812.61</v>
      </c>
      <c r="T28" s="21">
        <v>0</v>
      </c>
      <c r="U28" s="21">
        <v>873026.61</v>
      </c>
      <c r="V28" s="21">
        <v>1287404.8600000001</v>
      </c>
      <c r="W28" s="21">
        <v>0</v>
      </c>
      <c r="X28" s="21">
        <v>873026.61</v>
      </c>
      <c r="Y28" s="21">
        <v>873026.61</v>
      </c>
      <c r="Z28" s="21">
        <v>873026.61</v>
      </c>
      <c r="AA28" s="21">
        <f t="shared" si="0"/>
        <v>-414378.25000000012</v>
      </c>
      <c r="AB28" s="22">
        <f t="shared" si="1"/>
        <v>0.6781290308318394</v>
      </c>
      <c r="AC28" s="21">
        <v>0</v>
      </c>
      <c r="AD28" s="22">
        <v>1</v>
      </c>
      <c r="AE28" s="21">
        <v>0</v>
      </c>
      <c r="AF28" s="22">
        <v>0.85630704371015054</v>
      </c>
      <c r="AG28" s="3"/>
    </row>
    <row r="29" spans="1:33" ht="52.8" outlineLevel="1" x14ac:dyDescent="0.3">
      <c r="A29" s="17" t="s">
        <v>50</v>
      </c>
      <c r="B29" s="18" t="s">
        <v>51</v>
      </c>
      <c r="C29" s="17">
        <v>2.5020235118100001E+19</v>
      </c>
      <c r="D29" s="17"/>
      <c r="E29" s="17"/>
      <c r="F29" s="17"/>
      <c r="G29" s="17"/>
      <c r="H29" s="20"/>
      <c r="I29" s="17"/>
      <c r="J29" s="17"/>
      <c r="K29" s="17"/>
      <c r="L29" s="17"/>
      <c r="M29" s="17"/>
      <c r="N29" s="17"/>
      <c r="O29" s="17"/>
      <c r="P29" s="17"/>
      <c r="Q29" s="21">
        <v>0</v>
      </c>
      <c r="R29" s="21">
        <v>115400</v>
      </c>
      <c r="S29" s="21">
        <v>0</v>
      </c>
      <c r="T29" s="21">
        <v>0</v>
      </c>
      <c r="U29" s="21">
        <v>115400</v>
      </c>
      <c r="V29" s="21">
        <v>101000</v>
      </c>
      <c r="W29" s="21">
        <v>0</v>
      </c>
      <c r="X29" s="21">
        <v>115400</v>
      </c>
      <c r="Y29" s="21">
        <v>115400</v>
      </c>
      <c r="Z29" s="21">
        <v>115400</v>
      </c>
      <c r="AA29" s="21">
        <f t="shared" si="0"/>
        <v>14400</v>
      </c>
      <c r="AB29" s="22">
        <f t="shared" si="1"/>
        <v>1.1425742574257425</v>
      </c>
      <c r="AC29" s="21">
        <v>0</v>
      </c>
      <c r="AD29" s="22">
        <v>1</v>
      </c>
      <c r="AE29" s="21">
        <v>0</v>
      </c>
      <c r="AF29" s="22">
        <v>1</v>
      </c>
      <c r="AG29" s="3"/>
    </row>
    <row r="30" spans="1:33" ht="92.4" outlineLevel="1" x14ac:dyDescent="0.3">
      <c r="A30" s="17" t="s">
        <v>52</v>
      </c>
      <c r="B30" s="18" t="s">
        <v>53</v>
      </c>
      <c r="C30" s="17">
        <v>2.5020240014100001E+19</v>
      </c>
      <c r="D30" s="17"/>
      <c r="E30" s="17"/>
      <c r="F30" s="17"/>
      <c r="G30" s="17"/>
      <c r="H30" s="20"/>
      <c r="I30" s="17"/>
      <c r="J30" s="17"/>
      <c r="K30" s="17"/>
      <c r="L30" s="17"/>
      <c r="M30" s="17"/>
      <c r="N30" s="17"/>
      <c r="O30" s="17"/>
      <c r="P30" s="17"/>
      <c r="Q30" s="21">
        <v>0</v>
      </c>
      <c r="R30" s="21">
        <v>847901.68</v>
      </c>
      <c r="S30" s="21">
        <v>919440</v>
      </c>
      <c r="T30" s="21">
        <v>0</v>
      </c>
      <c r="U30" s="21">
        <v>1751152.68</v>
      </c>
      <c r="V30" s="21">
        <v>1432236.11</v>
      </c>
      <c r="W30" s="21">
        <v>0</v>
      </c>
      <c r="X30" s="21">
        <v>1751152.68</v>
      </c>
      <c r="Y30" s="21">
        <v>1751152.68</v>
      </c>
      <c r="Z30" s="21">
        <v>1751152.68</v>
      </c>
      <c r="AA30" s="21">
        <f t="shared" si="0"/>
        <v>318916.56999999983</v>
      </c>
      <c r="AB30" s="22">
        <f t="shared" si="1"/>
        <v>1.222670387775658</v>
      </c>
      <c r="AC30" s="21">
        <v>16189</v>
      </c>
      <c r="AD30" s="22">
        <v>0.99083991500726676</v>
      </c>
      <c r="AE30" s="21">
        <v>0</v>
      </c>
      <c r="AF30" s="22">
        <v>1.5255249735325764</v>
      </c>
      <c r="AG30" s="3"/>
    </row>
    <row r="31" spans="1:33" ht="26.4" outlineLevel="1" x14ac:dyDescent="0.3">
      <c r="A31" s="17" t="s">
        <v>54</v>
      </c>
      <c r="B31" s="18" t="s">
        <v>55</v>
      </c>
      <c r="C31" s="17">
        <v>2.5020705030100001E+19</v>
      </c>
      <c r="D31" s="17"/>
      <c r="E31" s="17"/>
      <c r="F31" s="17"/>
      <c r="G31" s="17"/>
      <c r="H31" s="20"/>
      <c r="I31" s="17"/>
      <c r="J31" s="17"/>
      <c r="K31" s="17"/>
      <c r="L31" s="17"/>
      <c r="M31" s="17"/>
      <c r="N31" s="17"/>
      <c r="O31" s="17"/>
      <c r="P31" s="17"/>
      <c r="Q31" s="21">
        <v>0</v>
      </c>
      <c r="R31" s="21">
        <v>0</v>
      </c>
      <c r="S31" s="21">
        <v>20801.439999999999</v>
      </c>
      <c r="T31" s="21">
        <v>0</v>
      </c>
      <c r="U31" s="21">
        <v>20801.439999999999</v>
      </c>
      <c r="V31" s="21">
        <v>13000</v>
      </c>
      <c r="W31" s="21">
        <v>0</v>
      </c>
      <c r="X31" s="21">
        <v>20801.439999999999</v>
      </c>
      <c r="Y31" s="21">
        <v>20801.439999999999</v>
      </c>
      <c r="Z31" s="21">
        <v>20801.439999999999</v>
      </c>
      <c r="AA31" s="21">
        <f t="shared" si="0"/>
        <v>7801.4399999999987</v>
      </c>
      <c r="AB31" s="22">
        <f t="shared" si="1"/>
        <v>1.6001107692307692</v>
      </c>
      <c r="AC31" s="21">
        <v>0</v>
      </c>
      <c r="AD31" s="22">
        <v>1</v>
      </c>
      <c r="AE31" s="21">
        <v>0</v>
      </c>
      <c r="AF31" s="22">
        <v>0.71721980713639477</v>
      </c>
      <c r="AG31" s="3"/>
    </row>
    <row r="32" spans="1:33" ht="12.75" customHeight="1" x14ac:dyDescent="0.3">
      <c r="A32" s="23" t="s">
        <v>56</v>
      </c>
      <c r="B32" s="24"/>
      <c r="C32" s="24"/>
      <c r="D32" s="24"/>
      <c r="E32" s="24"/>
      <c r="F32" s="24"/>
      <c r="G32" s="24"/>
      <c r="H32" s="24"/>
      <c r="I32" s="24"/>
      <c r="J32" s="24"/>
      <c r="K32" s="25"/>
      <c r="L32" s="25"/>
      <c r="M32" s="25"/>
      <c r="N32" s="25"/>
      <c r="O32" s="25"/>
      <c r="P32" s="25"/>
      <c r="Q32" s="26">
        <v>0</v>
      </c>
      <c r="R32" s="26">
        <v>6973799.29</v>
      </c>
      <c r="S32" s="26">
        <v>5965593.0199999996</v>
      </c>
      <c r="T32" s="26">
        <v>49925.05</v>
      </c>
      <c r="U32" s="26">
        <v>12982943.34</v>
      </c>
      <c r="V32" s="26">
        <v>8738422.3800000008</v>
      </c>
      <c r="W32" s="26">
        <v>49925.05</v>
      </c>
      <c r="X32" s="26">
        <v>12982943.34</v>
      </c>
      <c r="Y32" s="26">
        <v>12933018.289999999</v>
      </c>
      <c r="Z32" s="26">
        <v>12933018.289999999</v>
      </c>
      <c r="AA32" s="21">
        <f t="shared" si="0"/>
        <v>4194595.9099999983</v>
      </c>
      <c r="AB32" s="22">
        <f t="shared" si="1"/>
        <v>1.4800175280609402</v>
      </c>
      <c r="AC32" s="26">
        <v>6374.02</v>
      </c>
      <c r="AD32" s="27">
        <v>0.99950739417684442</v>
      </c>
      <c r="AE32" s="26">
        <v>0</v>
      </c>
      <c r="AF32" s="27">
        <v>1.0590132605779614</v>
      </c>
      <c r="AG32" s="3"/>
    </row>
    <row r="33" spans="1:33" ht="12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 t="s">
        <v>2</v>
      </c>
      <c r="AA33" s="3"/>
      <c r="AB33" s="3"/>
      <c r="AC33" s="3"/>
      <c r="AD33" s="3"/>
      <c r="AE33" s="3"/>
      <c r="AF33" s="3"/>
      <c r="AG33" s="3"/>
    </row>
    <row r="34" spans="1:33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8"/>
      <c r="Y34" s="28"/>
      <c r="Z34" s="28"/>
      <c r="AA34" s="28"/>
      <c r="AB34" s="28"/>
      <c r="AC34" s="28"/>
      <c r="AD34" s="28"/>
      <c r="AE34" s="28"/>
      <c r="AF34" s="28"/>
      <c r="AG34" s="3"/>
    </row>
  </sheetData>
  <mergeCells count="28">
    <mergeCell ref="AA7:AB7"/>
    <mergeCell ref="AC7:AD7"/>
    <mergeCell ref="AE7:AF7"/>
    <mergeCell ref="A32:J32"/>
    <mergeCell ref="A34:W34"/>
    <mergeCell ref="T7:V7"/>
    <mergeCell ref="W7:Y7"/>
    <mergeCell ref="S7:S8"/>
    <mergeCell ref="A6:AF6"/>
    <mergeCell ref="A7:A8"/>
    <mergeCell ref="B7:B8"/>
    <mergeCell ref="C7:C8"/>
    <mergeCell ref="D7:D8"/>
    <mergeCell ref="E7:E8"/>
    <mergeCell ref="F7:F8"/>
    <mergeCell ref="G7:G8"/>
    <mergeCell ref="H7:J7"/>
    <mergeCell ref="K7:M7"/>
    <mergeCell ref="N7:N8"/>
    <mergeCell ref="O7:O8"/>
    <mergeCell ref="P7:P8"/>
    <mergeCell ref="Q7:Q8"/>
    <mergeCell ref="R7:R8"/>
    <mergeCell ref="A1:AF1"/>
    <mergeCell ref="A2:AF2"/>
    <mergeCell ref="A3:AF3"/>
    <mergeCell ref="A4:AD4"/>
    <mergeCell ref="A5:AD5"/>
  </mergeCells>
  <pageMargins left="0.39374999999999999" right="0.39374999999999999" top="0.59027779999999996" bottom="0.59027779999999996" header="0.39374999999999999" footer="0.39374999999999999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SQUERY_INFO_ISP_INC&lt;/Code&gt;&#10;  &lt;ObjectCode&gt;SQUERY_INFO_ISP_INC&lt;/ObjectCode&gt;&#10;  &lt;DocName&gt;Вариант_07.04.2008_14_06_51(Аналитический отчет по исполнению доходов с произвольной группировкой)&lt;/DocName&gt;&#10;  &lt;VariantName&gt;Вариант_07.04.2008_14:06:51&lt;/VariantName&gt;&#10;  &lt;VariantLink&gt;6258130&lt;/VariantLink&gt;&#10;  &lt;ReportCode&gt;2454564_2CA0U92OW&lt;/ReportCode&gt;&#10;  &lt;SvodReportLink xsi:nil=&quot;true&quot; /&gt;&#10;  &lt;ReportLink&gt;202005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6891FC-E8A3-4383-BBF9-DC7E148F34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dcterms:created xsi:type="dcterms:W3CDTF">2024-04-18T07:44:39Z</dcterms:created>
  <dcterms:modified xsi:type="dcterms:W3CDTF">2024-04-18T08:46:00Z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23.2.38.1310 (.NET 4.7.2)</vt:lpwstr>
  </property>
  <property fmtid="{D5CDD505-2E9C-101B-9397-08002B2CF9AE}" pid="5" name="Версия базы">
    <vt:lpwstr>23.1.1401.5492536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rozhdestveno_23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